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ETALHAMENTO DAS DESPESAS" sheetId="1" r:id="rId1"/>
  </sheets>
  <definedNames/>
  <calcPr fullCalcOnLoad="1"/>
</workbook>
</file>

<file path=xl/sharedStrings.xml><?xml version="1.0" encoding="utf-8"?>
<sst xmlns="http://schemas.openxmlformats.org/spreadsheetml/2006/main" count="71" uniqueCount="64">
  <si>
    <t>DETALHAMENTO DAS DESPESAS</t>
  </si>
  <si>
    <t>OBJETO (a)</t>
  </si>
  <si>
    <t>VALORES PREVISTOS (b)</t>
  </si>
  <si>
    <t>VALORES PAGOS (c)</t>
  </si>
  <si>
    <t xml:space="preserve">JAN </t>
  </si>
  <si>
    <t>FEV</t>
  </si>
  <si>
    <t>MAR</t>
  </si>
  <si>
    <t>ABR</t>
  </si>
  <si>
    <t>MAI</t>
  </si>
  <si>
    <t>JUN</t>
  </si>
  <si>
    <t>JUL</t>
  </si>
  <si>
    <t>AGO</t>
  </si>
  <si>
    <t>SET</t>
  </si>
  <si>
    <t>OUT</t>
  </si>
  <si>
    <t>NOV</t>
  </si>
  <si>
    <t>DEZ</t>
  </si>
  <si>
    <t>TOTAL (d)</t>
  </si>
  <si>
    <t>31 PESSOAL E ENCARGOS SOCIAIS</t>
  </si>
  <si>
    <t>319011</t>
  </si>
  <si>
    <t>VENCIMENTOS E VANTAGENS FIXAS - PESSOAL CIVIL</t>
  </si>
  <si>
    <t>319013</t>
  </si>
  <si>
    <t>OBRIGAÇÕES PATRONAIS</t>
  </si>
  <si>
    <t>319091</t>
  </si>
  <si>
    <t>SENTENÇAS JUDICIAIS</t>
  </si>
  <si>
    <t>319092</t>
  </si>
  <si>
    <t>DESPESAS DE EXERCÍCIOS ANTERIORES</t>
  </si>
  <si>
    <t>319094</t>
  </si>
  <si>
    <t>INDENIZAÇÕES TRABALHISTAS</t>
  </si>
  <si>
    <t>319096</t>
  </si>
  <si>
    <t>RESSARCIMENTO DE DESPESAS DE PESSOAL REQUISITADO</t>
  </si>
  <si>
    <t>319113</t>
  </si>
  <si>
    <t>319196</t>
  </si>
  <si>
    <t>33 OUTRAS DESPESAS CORRENTES</t>
  </si>
  <si>
    <t>339008</t>
  </si>
  <si>
    <t>OUTROS BENEFÍCIOS ASSISTENCIAIS</t>
  </si>
  <si>
    <t>339014</t>
  </si>
  <si>
    <t>DIÁRIAS - CIVIL</t>
  </si>
  <si>
    <t>339030</t>
  </si>
  <si>
    <t>MATERIAL DE CONSUMO</t>
  </si>
  <si>
    <t>339032</t>
  </si>
  <si>
    <t>MATERIAL, BEM OU SERVIÇO PARA DISTRIBUIÇÃO GRATUITA</t>
  </si>
  <si>
    <t>339033</t>
  </si>
  <si>
    <t>PASSAGENS E DESPESAS COM LOCOMOÇÃO</t>
  </si>
  <si>
    <t>339036</t>
  </si>
  <si>
    <t>OUTROS SERVIÇOS DE TERCEIROS - PESSOA FÍSICA</t>
  </si>
  <si>
    <t>339037</t>
  </si>
  <si>
    <t>LOCAÇÃO DE MÃO-DE-OBRA</t>
  </si>
  <si>
    <t>339039</t>
  </si>
  <si>
    <t>OUTROS SERVIÇOS DE TERCEIROS - PESSOA JURÍDICA</t>
  </si>
  <si>
    <t>SERVIÇOS DE TECNOLOGIA DA INFORMAÇÃO E COMUNICAÇÃO - PESSOA JURÍDICA</t>
  </si>
  <si>
    <t>339046</t>
  </si>
  <si>
    <t>AUXÍLIO-ALIMENTAÇÃO</t>
  </si>
  <si>
    <t>339047</t>
  </si>
  <si>
    <t>OBRIGAÇÕES TRIBUTÁRIAS E CONTRIBUTIVAS</t>
  </si>
  <si>
    <t>339048</t>
  </si>
  <si>
    <t>OUTROS AUXÍLIOS FINANCEIROS A PESSOAS FÍSICAS</t>
  </si>
  <si>
    <t>AUXILIO-TRANSPORTE</t>
  </si>
  <si>
    <t>INDENIZAÇÕES E RESTITUIÇÕES</t>
  </si>
  <si>
    <t>44 INVESTIMENTOS</t>
  </si>
  <si>
    <t>OBRAS E INSTALAÇÕES</t>
  </si>
  <si>
    <t>TOTAL (f)</t>
  </si>
  <si>
    <t>Fonte de informação (g) : Secretaria de Finanças/Sefin</t>
  </si>
  <si>
    <t>Data da última atualização: 31/10/2020</t>
  </si>
  <si>
    <r>
      <rPr>
        <b/>
        <sz val="9"/>
        <rFont val="Arial"/>
        <family val="2"/>
      </rPr>
      <t>(a) Objeto</t>
    </r>
    <r>
      <rPr>
        <sz val="9"/>
        <rFont val="Arial"/>
        <family val="2"/>
      </rPr>
      <t xml:space="preserve"> - Descrição do Tipo da Despesa, agrupados pelos Grupos de Despesa: Pessoal e Encargos Sociais, Outras Despesas Correntes, Investimentos e Inversões Financeiras. 
</t>
    </r>
    <r>
      <rPr>
        <b/>
        <sz val="9"/>
        <rFont val="Arial"/>
        <family val="2"/>
      </rPr>
      <t>(b) Valores Previstos</t>
    </r>
    <r>
      <rPr>
        <sz val="9"/>
        <rFont val="Arial"/>
        <family val="2"/>
      </rPr>
      <t xml:space="preserve"> - Valores da lei orçamentária adicionados ou reduzidos de eventuais créditos adicionais. 
</t>
    </r>
    <r>
      <rPr>
        <b/>
        <sz val="9"/>
        <rFont val="Arial"/>
        <family val="2"/>
      </rPr>
      <t xml:space="preserve">(c) Valores Pagos </t>
    </r>
    <r>
      <rPr>
        <sz val="9"/>
        <rFont val="Arial"/>
        <family val="2"/>
      </rPr>
      <t xml:space="preserve">- Valores pagos no mês (Regime de Caixa). Caso algum valor tenha sido pago por meio de fundo ou outra conta, tal valor pago deve constar em linha abaixo da linha principal destinada aos valores pagos pela conta principal do órgão. 
</t>
    </r>
    <r>
      <rPr>
        <b/>
        <sz val="9"/>
        <rFont val="Arial"/>
        <family val="2"/>
      </rPr>
      <t>(d) Total</t>
    </r>
    <r>
      <rPr>
        <sz val="9"/>
        <rFont val="Arial"/>
        <family val="2"/>
      </rPr>
      <t xml:space="preserve"> - Somatório dos valores dos meses do ano. 
</t>
    </r>
    <r>
      <rPr>
        <b/>
        <sz val="9"/>
        <rFont val="Arial"/>
        <family val="2"/>
      </rPr>
      <t>(e) Outras despesas de Pessoal</t>
    </r>
    <r>
      <rPr>
        <sz val="9"/>
        <rFont val="Arial"/>
        <family val="2"/>
      </rPr>
      <t xml:space="preserve"> - Terceirização: Com base no art. 18, § 1º, da Lei Complementar nº 101/2000, os serviços terceirizados que realizam atividades descritas nos editais para membros ou servidores deverão fazer parte do cálculo para limite de pessoal. 
</t>
    </r>
    <r>
      <rPr>
        <b/>
        <sz val="9"/>
        <rFont val="Arial"/>
        <family val="2"/>
      </rPr>
      <t>(f) Total Geral</t>
    </r>
    <r>
      <rPr>
        <sz val="9"/>
        <rFont val="Arial"/>
        <family val="2"/>
      </rPr>
      <t xml:space="preserve"> - Somatório dos valores contidos nas linhas: Pessoal e Encargos Sociais, Outras Despesas Correntes, Investimentos e Inversões Financeiras. 
</t>
    </r>
    <r>
      <rPr>
        <b/>
        <sz val="9"/>
        <rFont val="Arial"/>
        <family val="2"/>
      </rPr>
      <t>(g) Fonte da Informação</t>
    </r>
    <r>
      <rPr>
        <sz val="9"/>
        <rFont val="Arial"/>
        <family val="2"/>
      </rPr>
      <t xml:space="preserve"> - Setor administrativo responsável pelo levantamento das informações e dados apresentados na tabela.  </t>
    </r>
    <r>
      <rPr>
        <b/>
        <sz val="9"/>
        <rFont val="Arial"/>
        <family val="2"/>
      </rPr>
      <t>FUNDAMENTO LEGAL: Lei Complementar nº 101/2000 art. 18; Lei nº 12.527 art. 8°, §1°, III; Lei nº 4.320/64, arts. 12 e 13; Resolução CNMP nº 86/2012, art. 5º, inciso I, alínea “b”; Resolução CNMP nº 74/2011, anexo I, item III; Portaria Conjunta STN/SOF nº 1, de 10 de dezembro de 2014.22440756,32</t>
    </r>
  </si>
</sst>
</file>

<file path=xl/styles.xml><?xml version="1.0" encoding="utf-8"?>
<styleSheet xmlns="http://schemas.openxmlformats.org/spreadsheetml/2006/main">
  <numFmts count="3">
    <numFmt numFmtId="164" formatCode="General"/>
    <numFmt numFmtId="165" formatCode="#,##0.00;[RED]#,##0.00"/>
    <numFmt numFmtId="166" formatCode="#,##0.00;[RED]\-#,##0.00"/>
  </numFmts>
  <fonts count="9">
    <font>
      <sz val="10"/>
      <name val="Arial"/>
      <family val="2"/>
    </font>
    <font>
      <b/>
      <sz val="16"/>
      <name val="Arial"/>
      <family val="2"/>
    </font>
    <font>
      <b/>
      <sz val="14"/>
      <color indexed="8"/>
      <name val="Arial"/>
      <family val="2"/>
    </font>
    <font>
      <b/>
      <sz val="12"/>
      <name val="Arial"/>
      <family val="2"/>
    </font>
    <font>
      <b/>
      <sz val="10"/>
      <name val="Arial"/>
      <family val="2"/>
    </font>
    <font>
      <b/>
      <sz val="9"/>
      <color indexed="8"/>
      <name val="Arial"/>
      <family val="2"/>
    </font>
    <font>
      <sz val="8"/>
      <name val="Arial"/>
      <family val="2"/>
    </font>
    <font>
      <b/>
      <sz val="9"/>
      <name val="Arial"/>
      <family val="2"/>
    </font>
    <font>
      <sz val="9"/>
      <name val="Arial"/>
      <family val="2"/>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6">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1" fillId="0" borderId="0" xfId="0" applyFont="1" applyBorder="1" applyAlignment="1">
      <alignment horizontal="center"/>
    </xf>
    <xf numFmtId="164" fontId="2" fillId="2" borderId="0" xfId="0" applyFont="1" applyFill="1" applyBorder="1" applyAlignment="1" applyProtection="1">
      <alignment horizontal="center" vertical="top" wrapText="1"/>
      <protection/>
    </xf>
    <xf numFmtId="164" fontId="3" fillId="0" borderId="0" xfId="0" applyFont="1" applyBorder="1" applyAlignment="1">
      <alignment horizontal="center" vertical="center"/>
    </xf>
    <xf numFmtId="165" fontId="0" fillId="0" borderId="0" xfId="0" applyNumberFormat="1" applyAlignment="1">
      <alignment/>
    </xf>
    <xf numFmtId="164" fontId="4" fillId="3" borderId="1" xfId="0" applyFont="1" applyFill="1" applyBorder="1" applyAlignment="1">
      <alignment horizontal="center" vertical="center" wrapText="1"/>
    </xf>
    <xf numFmtId="164" fontId="4" fillId="3" borderId="1" xfId="0" applyFont="1" applyFill="1" applyBorder="1" applyAlignment="1">
      <alignment horizontal="center"/>
    </xf>
    <xf numFmtId="164" fontId="4" fillId="3" borderId="2" xfId="0" applyFont="1" applyFill="1" applyBorder="1" applyAlignment="1">
      <alignment horizontal="center"/>
    </xf>
    <xf numFmtId="164" fontId="5" fillId="2" borderId="3" xfId="0" applyFont="1" applyFill="1" applyBorder="1" applyAlignment="1" applyProtection="1">
      <alignment horizontal="left" vertical="top" wrapText="1"/>
      <protection/>
    </xf>
    <xf numFmtId="165" fontId="4" fillId="0" borderId="2" xfId="0" applyNumberFormat="1" applyFont="1" applyBorder="1" applyAlignment="1">
      <alignment/>
    </xf>
    <xf numFmtId="164" fontId="6" fillId="0" borderId="4" xfId="0" applyFont="1" applyBorder="1" applyAlignment="1">
      <alignment horizontal="left" vertical="top" indent="1"/>
    </xf>
    <xf numFmtId="164" fontId="6" fillId="0" borderId="5" xfId="0" applyFont="1" applyBorder="1" applyAlignment="1">
      <alignment vertical="top"/>
    </xf>
    <xf numFmtId="165" fontId="0" fillId="0" borderId="2" xfId="0" applyNumberFormat="1" applyFont="1" applyBorder="1" applyAlignment="1">
      <alignment/>
    </xf>
    <xf numFmtId="165" fontId="0" fillId="0" borderId="2" xfId="0" applyNumberFormat="1" applyBorder="1" applyAlignment="1">
      <alignment/>
    </xf>
    <xf numFmtId="164" fontId="0" fillId="0" borderId="0" xfId="0" applyAlignment="1">
      <alignment vertical="top"/>
    </xf>
    <xf numFmtId="166" fontId="0" fillId="0" borderId="2" xfId="0" applyNumberFormat="1" applyFont="1" applyBorder="1" applyAlignment="1">
      <alignment/>
    </xf>
    <xf numFmtId="164" fontId="6" fillId="0" borderId="1" xfId="0" applyFont="1" applyBorder="1" applyAlignment="1">
      <alignment horizontal="left" vertical="top" indent="1"/>
    </xf>
    <xf numFmtId="164" fontId="6" fillId="0" borderId="1" xfId="0" applyFont="1" applyBorder="1" applyAlignment="1">
      <alignment vertical="top"/>
    </xf>
    <xf numFmtId="164" fontId="5" fillId="2" borderId="1" xfId="0" applyFont="1" applyFill="1" applyBorder="1" applyAlignment="1" applyProtection="1">
      <alignment horizontal="left" vertical="top" wrapText="1"/>
      <protection/>
    </xf>
    <xf numFmtId="164" fontId="6" fillId="0" borderId="1" xfId="0" applyFont="1" applyBorder="1" applyAlignment="1">
      <alignment horizontal="left" vertical="top"/>
    </xf>
    <xf numFmtId="165" fontId="0" fillId="2" borderId="2" xfId="0" applyNumberFormat="1" applyFont="1" applyFill="1" applyBorder="1" applyAlignment="1">
      <alignment/>
    </xf>
    <xf numFmtId="164" fontId="6" fillId="0" borderId="5" xfId="0" applyFont="1" applyBorder="1" applyAlignment="1">
      <alignment horizontal="left" vertical="top"/>
    </xf>
    <xf numFmtId="165" fontId="0" fillId="2" borderId="2" xfId="0" applyNumberFormat="1" applyFill="1" applyBorder="1" applyAlignment="1">
      <alignment/>
    </xf>
    <xf numFmtId="164" fontId="7" fillId="0" borderId="4" xfId="0" applyFont="1" applyBorder="1" applyAlignment="1">
      <alignment horizontal="left" vertical="center"/>
    </xf>
    <xf numFmtId="165" fontId="4" fillId="2" borderId="2" xfId="0" applyNumberFormat="1" applyFont="1" applyFill="1" applyBorder="1" applyAlignment="1">
      <alignment/>
    </xf>
    <xf numFmtId="164" fontId="4" fillId="4" borderId="2" xfId="0" applyFont="1" applyFill="1" applyBorder="1" applyAlignment="1">
      <alignment horizontal="center"/>
    </xf>
    <xf numFmtId="165" fontId="4" fillId="4" borderId="2" xfId="0" applyNumberFormat="1" applyFont="1" applyFill="1" applyBorder="1" applyAlignment="1">
      <alignment/>
    </xf>
    <xf numFmtId="165" fontId="4" fillId="3" borderId="2" xfId="0" applyNumberFormat="1" applyFont="1" applyFill="1" applyBorder="1" applyAlignment="1">
      <alignment/>
    </xf>
    <xf numFmtId="164" fontId="4" fillId="2" borderId="2" xfId="0" applyFont="1" applyFill="1" applyBorder="1" applyAlignment="1">
      <alignment horizontal="left" vertical="center"/>
    </xf>
    <xf numFmtId="164" fontId="7"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S44"/>
  <sheetViews>
    <sheetView showGridLines="0" tabSelected="1" zoomScale="95" zoomScaleNormal="95" workbookViewId="0" topLeftCell="D14">
      <selection activeCell="M40" sqref="M40"/>
    </sheetView>
  </sheetViews>
  <sheetFormatPr defaultColWidth="9.140625" defaultRowHeight="12.75"/>
  <cols>
    <col min="1" max="1" width="8.140625" style="0" customWidth="1"/>
    <col min="2" max="2" width="62.8515625" style="0" customWidth="1"/>
    <col min="3" max="3" width="14.57421875" style="0" customWidth="1"/>
    <col min="4" max="4" width="14.140625" style="0" customWidth="1"/>
    <col min="5" max="5" width="14.28125" style="0" customWidth="1"/>
    <col min="6" max="7" width="14.00390625" style="0" customWidth="1"/>
    <col min="8" max="8" width="14.28125" style="0" customWidth="1"/>
    <col min="9" max="9" width="14.00390625" style="0" customWidth="1"/>
    <col min="10" max="10" width="14.8515625" style="0" customWidth="1"/>
    <col min="11" max="11" width="15.00390625" style="0" customWidth="1"/>
    <col min="12" max="12" width="14.57421875" style="0" customWidth="1"/>
    <col min="13" max="13" width="13.8515625" style="0" customWidth="1"/>
    <col min="14" max="15" width="12.421875" style="0" customWidth="1"/>
    <col min="16" max="16" width="17.57421875" style="0" customWidth="1"/>
    <col min="17" max="17" width="8.7109375" style="0" customWidth="1"/>
    <col min="18" max="18" width="12.421875" style="0" customWidth="1"/>
    <col min="19" max="16384" width="8.7109375" style="0" customWidth="1"/>
  </cols>
  <sheetData>
    <row r="2" spans="4:12" ht="20.25">
      <c r="D2" s="1"/>
      <c r="E2" s="1"/>
      <c r="F2" s="1"/>
      <c r="G2" s="1"/>
      <c r="H2" s="1"/>
      <c r="I2" s="1"/>
      <c r="J2" s="1"/>
      <c r="K2" s="1"/>
      <c r="L2" s="1"/>
    </row>
    <row r="4" spans="3:16" ht="17.25" customHeight="1">
      <c r="C4" s="2"/>
      <c r="D4" s="2"/>
      <c r="E4" s="2"/>
      <c r="F4" s="2"/>
      <c r="G4" s="2"/>
      <c r="H4" s="2"/>
      <c r="I4" s="2"/>
      <c r="J4" s="2"/>
      <c r="K4" s="2"/>
      <c r="L4" s="2"/>
      <c r="M4" s="2"/>
      <c r="N4" s="2"/>
      <c r="O4" s="2"/>
      <c r="P4" s="2"/>
    </row>
    <row r="5" spans="5:13" ht="18" customHeight="1">
      <c r="E5" s="3" t="s">
        <v>0</v>
      </c>
      <c r="F5" s="3"/>
      <c r="G5" s="3"/>
      <c r="H5" s="3"/>
      <c r="I5" s="3"/>
      <c r="M5" s="4"/>
    </row>
    <row r="7" spans="1:16" ht="12.75" customHeight="1">
      <c r="A7" s="5" t="s">
        <v>1</v>
      </c>
      <c r="B7" s="5"/>
      <c r="C7" s="5" t="s">
        <v>2</v>
      </c>
      <c r="D7" s="6" t="s">
        <v>3</v>
      </c>
      <c r="E7" s="6"/>
      <c r="F7" s="6"/>
      <c r="G7" s="6"/>
      <c r="H7" s="6"/>
      <c r="I7" s="6"/>
      <c r="J7" s="6"/>
      <c r="K7" s="6"/>
      <c r="L7" s="6"/>
      <c r="M7" s="6"/>
      <c r="N7" s="6"/>
      <c r="O7" s="6"/>
      <c r="P7" s="6"/>
    </row>
    <row r="8" spans="1:16" ht="26.25" customHeight="1">
      <c r="A8" s="5"/>
      <c r="B8" s="5"/>
      <c r="C8" s="5"/>
      <c r="D8" s="6" t="s">
        <v>4</v>
      </c>
      <c r="E8" s="6" t="s">
        <v>5</v>
      </c>
      <c r="F8" s="6" t="s">
        <v>6</v>
      </c>
      <c r="G8" s="6" t="s">
        <v>7</v>
      </c>
      <c r="H8" s="6" t="s">
        <v>8</v>
      </c>
      <c r="I8" s="6" t="s">
        <v>9</v>
      </c>
      <c r="J8" s="6" t="s">
        <v>10</v>
      </c>
      <c r="K8" s="6" t="s">
        <v>11</v>
      </c>
      <c r="L8" s="6" t="s">
        <v>12</v>
      </c>
      <c r="M8" s="6" t="s">
        <v>13</v>
      </c>
      <c r="N8" s="6" t="s">
        <v>14</v>
      </c>
      <c r="O8" s="6" t="s">
        <v>15</v>
      </c>
      <c r="P8" s="7" t="s">
        <v>16</v>
      </c>
    </row>
    <row r="9" spans="1:16" ht="12.75" customHeight="1">
      <c r="A9" s="8" t="s">
        <v>17</v>
      </c>
      <c r="B9" s="8"/>
      <c r="C9" s="9">
        <f>SUM(C10:C18)</f>
        <v>380279191</v>
      </c>
      <c r="D9" s="9">
        <f>SUM(D10:D18)</f>
        <v>23616292.55</v>
      </c>
      <c r="E9" s="9">
        <f>SUM(E10:E18)</f>
        <v>31707653.67</v>
      </c>
      <c r="F9" s="9">
        <f>SUM(F10:F18)</f>
        <v>28753097.57</v>
      </c>
      <c r="G9" s="9">
        <f>SUM(G10:G18)</f>
        <v>28718471.52</v>
      </c>
      <c r="H9" s="9">
        <f>SUM(H10:H18)</f>
        <v>28618218.270000003</v>
      </c>
      <c r="I9" s="9">
        <f>SUM(I10:I18)</f>
        <v>29324951.83</v>
      </c>
      <c r="J9" s="9">
        <f>SUM(J10:J18)</f>
        <v>28808822.689999998</v>
      </c>
      <c r="K9" s="9">
        <f>SUM(K10:K18)</f>
        <v>38440829.05</v>
      </c>
      <c r="L9" s="9">
        <f>SUM(L10:L18)</f>
        <v>28571868.769999996</v>
      </c>
      <c r="M9" s="9">
        <f>SUM(M10:M18)</f>
        <v>29522924.61</v>
      </c>
      <c r="N9" s="9">
        <f>SUM(N10:N18)</f>
        <v>0</v>
      </c>
      <c r="O9" s="9">
        <f>SUM(O10:O18)</f>
        <v>0</v>
      </c>
      <c r="P9" s="9">
        <f aca="true" t="shared" si="0" ref="P9:P40">SUM(D9:O9)</f>
        <v>296083130.53000003</v>
      </c>
    </row>
    <row r="10" spans="1:19" ht="12.75" customHeight="1">
      <c r="A10" s="10" t="s">
        <v>18</v>
      </c>
      <c r="B10" s="11" t="s">
        <v>19</v>
      </c>
      <c r="C10" s="12">
        <v>296946228.51</v>
      </c>
      <c r="D10" s="12">
        <v>23032947.55</v>
      </c>
      <c r="E10" s="13">
        <v>23112642.92</v>
      </c>
      <c r="F10" s="13">
        <v>22626618.36</v>
      </c>
      <c r="G10" s="13">
        <v>22716455.61</v>
      </c>
      <c r="H10" s="13">
        <v>22549554.28</v>
      </c>
      <c r="I10" s="13">
        <v>22617589.8</v>
      </c>
      <c r="J10" s="13">
        <v>22304352.95</v>
      </c>
      <c r="K10" s="13">
        <v>32467361.14</v>
      </c>
      <c r="L10" s="13">
        <v>22498991.4</v>
      </c>
      <c r="M10" s="13">
        <v>23474842.11</v>
      </c>
      <c r="N10" s="13"/>
      <c r="O10" s="13"/>
      <c r="P10" s="12">
        <f t="shared" si="0"/>
        <v>237401356.12</v>
      </c>
      <c r="R10" s="14"/>
      <c r="S10" s="14"/>
    </row>
    <row r="11" spans="1:19" ht="12.75" customHeight="1">
      <c r="A11" s="10" t="s">
        <v>20</v>
      </c>
      <c r="B11" s="11" t="s">
        <v>21</v>
      </c>
      <c r="C11" s="12">
        <v>2130000</v>
      </c>
      <c r="D11" s="12">
        <v>0</v>
      </c>
      <c r="E11" s="13">
        <v>180409.73</v>
      </c>
      <c r="F11" s="13">
        <v>195358.67</v>
      </c>
      <c r="G11" s="13">
        <v>208094.15</v>
      </c>
      <c r="H11" s="13">
        <v>203335.3</v>
      </c>
      <c r="I11" s="13">
        <v>203356.16</v>
      </c>
      <c r="J11" s="13">
        <v>206580.06</v>
      </c>
      <c r="K11" s="13">
        <v>205427.98</v>
      </c>
      <c r="L11" s="13">
        <v>206924.6</v>
      </c>
      <c r="M11" s="13">
        <v>205281.92</v>
      </c>
      <c r="N11" s="13"/>
      <c r="O11" s="13"/>
      <c r="P11" s="12">
        <f t="shared" si="0"/>
        <v>1814768.57</v>
      </c>
      <c r="R11" s="14"/>
      <c r="S11" s="14"/>
    </row>
    <row r="12" spans="1:19" ht="12.75" customHeight="1">
      <c r="A12" s="10" t="s">
        <v>22</v>
      </c>
      <c r="B12" s="11" t="s">
        <v>23</v>
      </c>
      <c r="C12" s="12">
        <v>5472643.89</v>
      </c>
      <c r="D12" s="12">
        <v>582758</v>
      </c>
      <c r="E12" s="13">
        <v>464855.72</v>
      </c>
      <c r="F12" s="15">
        <v>455823.14</v>
      </c>
      <c r="G12" s="13">
        <v>437939.13</v>
      </c>
      <c r="H12" s="13">
        <v>457517.67</v>
      </c>
      <c r="I12" s="13">
        <v>502962.87</v>
      </c>
      <c r="J12" s="13">
        <v>386228.46</v>
      </c>
      <c r="K12" s="13">
        <v>310608.82</v>
      </c>
      <c r="L12" s="13">
        <v>292595.6</v>
      </c>
      <c r="M12" s="13">
        <v>242151.34</v>
      </c>
      <c r="N12" s="13"/>
      <c r="O12" s="13"/>
      <c r="P12" s="12">
        <f t="shared" si="0"/>
        <v>4133440.7499999995</v>
      </c>
      <c r="R12" s="14"/>
      <c r="S12" s="14"/>
    </row>
    <row r="13" spans="1:19" ht="12.75" customHeight="1">
      <c r="A13" s="10" t="s">
        <v>24</v>
      </c>
      <c r="B13" s="11" t="s">
        <v>25</v>
      </c>
      <c r="C13" s="12">
        <v>3070400.6</v>
      </c>
      <c r="D13" s="12">
        <v>587</v>
      </c>
      <c r="E13" s="13">
        <v>2648664.75</v>
      </c>
      <c r="F13" s="13">
        <v>10249.9</v>
      </c>
      <c r="G13" s="13">
        <v>2223.01</v>
      </c>
      <c r="H13" s="13">
        <v>0</v>
      </c>
      <c r="I13" s="13">
        <v>233829.33</v>
      </c>
      <c r="J13" s="13">
        <v>0</v>
      </c>
      <c r="K13" s="13">
        <v>0</v>
      </c>
      <c r="L13" s="13">
        <v>72511.49</v>
      </c>
      <c r="M13" s="13">
        <v>0</v>
      </c>
      <c r="N13" s="13"/>
      <c r="O13" s="13"/>
      <c r="P13" s="12">
        <f t="shared" si="0"/>
        <v>2968065.48</v>
      </c>
      <c r="R13" s="14"/>
      <c r="S13" s="14"/>
    </row>
    <row r="14" spans="1:19" ht="12.75" customHeight="1">
      <c r="A14" s="10" t="s">
        <v>26</v>
      </c>
      <c r="B14" s="11" t="s">
        <v>27</v>
      </c>
      <c r="C14" s="12">
        <v>3000000</v>
      </c>
      <c r="D14" s="12">
        <v>0</v>
      </c>
      <c r="E14" s="13">
        <v>0</v>
      </c>
      <c r="F14" s="13">
        <v>4265.05</v>
      </c>
      <c r="G14" s="13">
        <v>84513.98</v>
      </c>
      <c r="H14" s="13">
        <v>171192.22</v>
      </c>
      <c r="I14" s="13">
        <v>495481</v>
      </c>
      <c r="J14" s="13">
        <v>447237.53</v>
      </c>
      <c r="K14" s="13">
        <v>239369.99</v>
      </c>
      <c r="L14" s="13">
        <v>251596.86</v>
      </c>
      <c r="M14" s="13">
        <v>405400.45</v>
      </c>
      <c r="N14" s="13"/>
      <c r="O14" s="13"/>
      <c r="P14" s="12">
        <f t="shared" si="0"/>
        <v>2099057.08</v>
      </c>
      <c r="R14" s="14"/>
      <c r="S14" s="14"/>
    </row>
    <row r="15" spans="1:19" ht="12.75" customHeight="1">
      <c r="A15" s="10" t="s">
        <v>28</v>
      </c>
      <c r="B15" s="11" t="s">
        <v>29</v>
      </c>
      <c r="C15" s="12">
        <v>300000</v>
      </c>
      <c r="D15" s="12">
        <v>0</v>
      </c>
      <c r="E15" s="13">
        <v>23416.85</v>
      </c>
      <c r="F15" s="13">
        <v>24800.24</v>
      </c>
      <c r="G15" s="13">
        <v>0</v>
      </c>
      <c r="H15" s="13">
        <v>6351.11</v>
      </c>
      <c r="I15" s="13">
        <v>18316.83</v>
      </c>
      <c r="J15" s="13">
        <v>77493.39</v>
      </c>
      <c r="K15" s="13">
        <v>6279.76</v>
      </c>
      <c r="L15" s="13">
        <v>25182.84</v>
      </c>
      <c r="M15" s="13">
        <v>37004.08</v>
      </c>
      <c r="N15" s="13"/>
      <c r="O15" s="13"/>
      <c r="P15" s="12">
        <f t="shared" si="0"/>
        <v>218845.1</v>
      </c>
      <c r="R15" s="14"/>
      <c r="S15" s="14"/>
    </row>
    <row r="16" spans="1:19" ht="12.75" customHeight="1">
      <c r="A16" s="10" t="s">
        <v>30</v>
      </c>
      <c r="B16" s="11" t="s">
        <v>21</v>
      </c>
      <c r="C16" s="12">
        <v>68439918</v>
      </c>
      <c r="D16" s="12">
        <v>0</v>
      </c>
      <c r="E16" s="13">
        <v>5256632.24</v>
      </c>
      <c r="F16" s="13">
        <v>5211673.14</v>
      </c>
      <c r="G16" s="13">
        <v>5192471.66</v>
      </c>
      <c r="H16" s="13">
        <v>5189877.96</v>
      </c>
      <c r="I16" s="13">
        <v>5194404.68</v>
      </c>
      <c r="J16" s="13">
        <v>5186368.02</v>
      </c>
      <c r="K16" s="13">
        <v>5164772.88</v>
      </c>
      <c r="L16" s="13">
        <v>5145673.06</v>
      </c>
      <c r="M16" s="13">
        <v>5141441.64</v>
      </c>
      <c r="N16" s="13"/>
      <c r="O16" s="13"/>
      <c r="P16" s="12">
        <f t="shared" si="0"/>
        <v>46683315.28</v>
      </c>
      <c r="R16" s="14"/>
      <c r="S16" s="14"/>
    </row>
    <row r="17" spans="1:19" ht="12.75" customHeight="1">
      <c r="A17" s="10">
        <v>319192</v>
      </c>
      <c r="B17" s="11" t="s">
        <v>25</v>
      </c>
      <c r="C17" s="12">
        <v>250000</v>
      </c>
      <c r="D17" s="12">
        <v>0</v>
      </c>
      <c r="E17" s="13">
        <v>21031.46</v>
      </c>
      <c r="F17" s="13">
        <v>127839.56</v>
      </c>
      <c r="G17" s="13">
        <v>0</v>
      </c>
      <c r="H17" s="13">
        <v>38467</v>
      </c>
      <c r="I17" s="13">
        <v>44130.82</v>
      </c>
      <c r="J17" s="13">
        <v>0</v>
      </c>
      <c r="K17" s="13">
        <v>0</v>
      </c>
      <c r="L17" s="13">
        <v>0</v>
      </c>
      <c r="M17" s="13">
        <v>0</v>
      </c>
      <c r="N17" s="13"/>
      <c r="O17" s="13"/>
      <c r="P17" s="12">
        <f t="shared" si="0"/>
        <v>231468.84</v>
      </c>
      <c r="R17" s="14"/>
      <c r="S17" s="14"/>
    </row>
    <row r="18" spans="1:19" ht="12.75" customHeight="1">
      <c r="A18" s="16" t="s">
        <v>31</v>
      </c>
      <c r="B18" s="17" t="s">
        <v>29</v>
      </c>
      <c r="C18" s="12">
        <v>670000</v>
      </c>
      <c r="D18" s="12">
        <v>0</v>
      </c>
      <c r="E18" s="13">
        <v>0</v>
      </c>
      <c r="F18" s="13">
        <v>96469.51</v>
      </c>
      <c r="G18" s="13">
        <v>76773.98</v>
      </c>
      <c r="H18" s="13">
        <v>1922.73</v>
      </c>
      <c r="I18" s="13">
        <v>14880.34</v>
      </c>
      <c r="J18" s="13">
        <v>200562.28</v>
      </c>
      <c r="K18" s="13">
        <v>47008.48</v>
      </c>
      <c r="L18" s="13">
        <v>78392.92</v>
      </c>
      <c r="M18" s="13">
        <v>16803.07</v>
      </c>
      <c r="N18" s="13"/>
      <c r="O18" s="13"/>
      <c r="P18" s="12">
        <f t="shared" si="0"/>
        <v>532813.3099999999</v>
      </c>
      <c r="R18" s="14"/>
      <c r="S18" s="14"/>
    </row>
    <row r="19" spans="1:16" ht="12.75" customHeight="1">
      <c r="A19" s="18" t="s">
        <v>32</v>
      </c>
      <c r="B19" s="18"/>
      <c r="C19" s="9">
        <f>SUM(C20:C35)</f>
        <v>78084810</v>
      </c>
      <c r="D19" s="9">
        <f>SUM(D20:D35)</f>
        <v>4637816.2299999995</v>
      </c>
      <c r="E19" s="9">
        <f>SUM(E20:E35)</f>
        <v>4383592.78</v>
      </c>
      <c r="F19" s="9">
        <f>SUM(F20:F35)</f>
        <v>6077623.3</v>
      </c>
      <c r="G19" s="9">
        <f>SUM(G20:G35)</f>
        <v>5216932.600000001</v>
      </c>
      <c r="H19" s="9">
        <f>SUM(H20:H35)</f>
        <v>5077363.2700000005</v>
      </c>
      <c r="I19" s="9">
        <f>SUM(I20:I35)</f>
        <v>4557972.449999999</v>
      </c>
      <c r="J19" s="9">
        <f>SUM(J20:J35)</f>
        <v>3804203.6399999997</v>
      </c>
      <c r="K19" s="9">
        <f>SUM(K20:K35)</f>
        <v>5242091.88</v>
      </c>
      <c r="L19" s="9">
        <f>SUM(L20:L35)</f>
        <v>5743054.35</v>
      </c>
      <c r="M19" s="9">
        <f>SUM(M20:M35)</f>
        <v>6126562.2700000005</v>
      </c>
      <c r="N19" s="9">
        <f>SUM(N20:N35)</f>
        <v>0</v>
      </c>
      <c r="O19" s="9">
        <f>SUM(O20:O35)</f>
        <v>0</v>
      </c>
      <c r="P19" s="9">
        <f t="shared" si="0"/>
        <v>50867212.77</v>
      </c>
    </row>
    <row r="20" spans="1:16" ht="12.75" customHeight="1">
      <c r="A20" s="16" t="s">
        <v>33</v>
      </c>
      <c r="B20" s="19" t="s">
        <v>34</v>
      </c>
      <c r="C20" s="20">
        <v>1180400</v>
      </c>
      <c r="D20" s="12">
        <v>81776.06</v>
      </c>
      <c r="E20" s="12">
        <v>196773.9</v>
      </c>
      <c r="F20" s="12">
        <v>94098.48</v>
      </c>
      <c r="G20" s="12">
        <v>95218.7</v>
      </c>
      <c r="H20" s="12">
        <v>96899.03</v>
      </c>
      <c r="I20" s="12">
        <v>94658.59</v>
      </c>
      <c r="J20" s="12">
        <v>80095.73</v>
      </c>
      <c r="K20" s="12">
        <v>131241.03</v>
      </c>
      <c r="L20" s="12">
        <v>103620.35</v>
      </c>
      <c r="M20" s="12">
        <v>91858.04</v>
      </c>
      <c r="N20" s="12"/>
      <c r="O20" s="12"/>
      <c r="P20" s="12">
        <f t="shared" si="0"/>
        <v>1066239.91</v>
      </c>
    </row>
    <row r="21" spans="1:16" ht="12.75" customHeight="1">
      <c r="A21" s="10" t="s">
        <v>35</v>
      </c>
      <c r="B21" s="21" t="s">
        <v>36</v>
      </c>
      <c r="C21" s="22">
        <v>3844480</v>
      </c>
      <c r="D21" s="13">
        <v>237752.78</v>
      </c>
      <c r="E21" s="13">
        <v>350713.7</v>
      </c>
      <c r="F21" s="13">
        <v>328438.5</v>
      </c>
      <c r="G21" s="13">
        <v>213528.41</v>
      </c>
      <c r="H21" s="13">
        <v>106878.85</v>
      </c>
      <c r="I21" s="13">
        <v>18321.28</v>
      </c>
      <c r="J21" s="13">
        <v>42384.36</v>
      </c>
      <c r="K21" s="13">
        <v>60202.89</v>
      </c>
      <c r="L21" s="13">
        <v>150371.92</v>
      </c>
      <c r="M21" s="13">
        <v>177735.97</v>
      </c>
      <c r="N21" s="13"/>
      <c r="O21" s="13"/>
      <c r="P21" s="12">
        <f t="shared" si="0"/>
        <v>1686328.66</v>
      </c>
    </row>
    <row r="22" spans="1:16" ht="12.75" customHeight="1">
      <c r="A22" s="10" t="s">
        <v>37</v>
      </c>
      <c r="B22" s="21" t="s">
        <v>38</v>
      </c>
      <c r="C22" s="22">
        <v>1675890</v>
      </c>
      <c r="D22" s="13">
        <v>0</v>
      </c>
      <c r="E22" s="13">
        <v>14341.4</v>
      </c>
      <c r="F22" s="13">
        <v>70699.19</v>
      </c>
      <c r="G22" s="13">
        <v>1000</v>
      </c>
      <c r="H22" s="13">
        <v>21</v>
      </c>
      <c r="I22" s="13">
        <v>85886.49</v>
      </c>
      <c r="J22" s="13">
        <v>168027.12</v>
      </c>
      <c r="K22" s="13">
        <v>183056.41</v>
      </c>
      <c r="L22" s="13">
        <v>172499.9</v>
      </c>
      <c r="M22" s="13">
        <v>83775.07</v>
      </c>
      <c r="N22" s="13"/>
      <c r="O22" s="13"/>
      <c r="P22" s="12">
        <f t="shared" si="0"/>
        <v>779306.58</v>
      </c>
    </row>
    <row r="23" spans="1:16" ht="12.75" customHeight="1">
      <c r="A23" s="10" t="s">
        <v>39</v>
      </c>
      <c r="B23" s="21" t="s">
        <v>40</v>
      </c>
      <c r="C23" s="22">
        <v>122000</v>
      </c>
      <c r="D23" s="13">
        <v>0</v>
      </c>
      <c r="E23" s="13">
        <v>0</v>
      </c>
      <c r="F23" s="13">
        <v>0</v>
      </c>
      <c r="G23" s="13">
        <v>0</v>
      </c>
      <c r="H23" s="13">
        <v>0</v>
      </c>
      <c r="I23" s="13">
        <v>1020</v>
      </c>
      <c r="J23" s="13">
        <v>0</v>
      </c>
      <c r="K23" s="12">
        <v>0</v>
      </c>
      <c r="L23" s="13">
        <v>0</v>
      </c>
      <c r="M23" s="13">
        <v>0</v>
      </c>
      <c r="N23" s="13"/>
      <c r="O23" s="13"/>
      <c r="P23" s="12">
        <f t="shared" si="0"/>
        <v>1020</v>
      </c>
    </row>
    <row r="24" spans="1:16" ht="12.75" customHeight="1">
      <c r="A24" s="10" t="s">
        <v>41</v>
      </c>
      <c r="B24" s="21" t="s">
        <v>42</v>
      </c>
      <c r="C24" s="22">
        <v>323938</v>
      </c>
      <c r="D24" s="13">
        <v>0</v>
      </c>
      <c r="E24" s="13">
        <v>0</v>
      </c>
      <c r="F24" s="13">
        <v>40588.78</v>
      </c>
      <c r="G24" s="13">
        <v>33914.96</v>
      </c>
      <c r="H24" s="13">
        <v>0</v>
      </c>
      <c r="I24" s="13">
        <v>0</v>
      </c>
      <c r="J24" s="13">
        <v>0</v>
      </c>
      <c r="K24" s="13">
        <v>0</v>
      </c>
      <c r="L24" s="13">
        <v>739.03</v>
      </c>
      <c r="M24" s="13">
        <v>0</v>
      </c>
      <c r="N24" s="13"/>
      <c r="O24" s="13"/>
      <c r="P24" s="12">
        <f t="shared" si="0"/>
        <v>75242.76999999999</v>
      </c>
    </row>
    <row r="25" spans="1:16" ht="12.75" customHeight="1">
      <c r="A25" s="10" t="s">
        <v>43</v>
      </c>
      <c r="B25" s="21" t="s">
        <v>44</v>
      </c>
      <c r="C25" s="22">
        <v>2373856</v>
      </c>
      <c r="D25" s="12">
        <v>0</v>
      </c>
      <c r="E25" s="13">
        <v>81210.62</v>
      </c>
      <c r="F25" s="13">
        <v>85093.74</v>
      </c>
      <c r="G25" s="13">
        <v>89443.97</v>
      </c>
      <c r="H25" s="13">
        <v>82132.26</v>
      </c>
      <c r="I25" s="13">
        <v>65564.4</v>
      </c>
      <c r="J25" s="13">
        <v>60644.54</v>
      </c>
      <c r="K25" s="13">
        <v>377018.29</v>
      </c>
      <c r="L25" s="13">
        <v>367320.15</v>
      </c>
      <c r="M25" s="13">
        <v>367314.37</v>
      </c>
      <c r="N25" s="13"/>
      <c r="O25" s="13"/>
      <c r="P25" s="12">
        <f t="shared" si="0"/>
        <v>1575742.3400000003</v>
      </c>
    </row>
    <row r="26" spans="1:16" ht="12.75" customHeight="1">
      <c r="A26" s="10" t="s">
        <v>45</v>
      </c>
      <c r="B26" s="21" t="s">
        <v>46</v>
      </c>
      <c r="C26" s="22">
        <v>6300000</v>
      </c>
      <c r="D26" s="12">
        <v>0</v>
      </c>
      <c r="E26" s="13">
        <v>0</v>
      </c>
      <c r="F26" s="13">
        <v>464995.39</v>
      </c>
      <c r="G26" s="13">
        <v>508798.15</v>
      </c>
      <c r="H26" s="13">
        <v>495253.39</v>
      </c>
      <c r="I26" s="13">
        <v>156158.75</v>
      </c>
      <c r="J26" s="13">
        <v>65449.5</v>
      </c>
      <c r="K26" s="13">
        <v>415606.68</v>
      </c>
      <c r="L26" s="13">
        <v>258997.41</v>
      </c>
      <c r="M26" s="13">
        <v>163636.75</v>
      </c>
      <c r="N26" s="13"/>
      <c r="O26" s="13"/>
      <c r="P26" s="12">
        <f t="shared" si="0"/>
        <v>2528896.02</v>
      </c>
    </row>
    <row r="27" spans="1:16" ht="12.75" customHeight="1">
      <c r="A27" s="10" t="s">
        <v>47</v>
      </c>
      <c r="B27" s="21" t="s">
        <v>48</v>
      </c>
      <c r="C27" s="22">
        <v>22883703.32</v>
      </c>
      <c r="D27" s="12">
        <v>974.61</v>
      </c>
      <c r="E27" s="13">
        <v>286911.65</v>
      </c>
      <c r="F27" s="13">
        <v>1278475.01</v>
      </c>
      <c r="G27" s="13">
        <v>1160441.38</v>
      </c>
      <c r="H27" s="13">
        <v>1667033.89</v>
      </c>
      <c r="I27" s="13">
        <v>1350808.5</v>
      </c>
      <c r="J27" s="13">
        <v>883727.05</v>
      </c>
      <c r="K27" s="13">
        <v>1553056.81</v>
      </c>
      <c r="L27" s="13">
        <v>1902865.98</v>
      </c>
      <c r="M27" s="13">
        <v>1542653.22</v>
      </c>
      <c r="N27" s="13"/>
      <c r="O27" s="13"/>
      <c r="P27" s="12">
        <f t="shared" si="0"/>
        <v>11626948.1</v>
      </c>
    </row>
    <row r="28" spans="1:16" ht="12.75" customHeight="1">
      <c r="A28" s="10">
        <v>339040</v>
      </c>
      <c r="B28" s="21" t="s">
        <v>49</v>
      </c>
      <c r="C28" s="22">
        <v>900000</v>
      </c>
      <c r="D28" s="13">
        <v>0</v>
      </c>
      <c r="E28" s="13">
        <v>0</v>
      </c>
      <c r="F28" s="13">
        <v>0</v>
      </c>
      <c r="G28" s="13">
        <v>0</v>
      </c>
      <c r="H28" s="13">
        <v>0</v>
      </c>
      <c r="I28" s="13">
        <v>0</v>
      </c>
      <c r="J28" s="13">
        <v>0</v>
      </c>
      <c r="K28" s="13">
        <v>0</v>
      </c>
      <c r="L28" s="13">
        <v>0</v>
      </c>
      <c r="M28" s="13">
        <v>0</v>
      </c>
      <c r="N28" s="13"/>
      <c r="O28" s="13"/>
      <c r="P28" s="12">
        <f t="shared" si="0"/>
        <v>0</v>
      </c>
    </row>
    <row r="29" spans="1:16" ht="12.75" customHeight="1">
      <c r="A29" s="10" t="s">
        <v>50</v>
      </c>
      <c r="B29" s="21" t="s">
        <v>51</v>
      </c>
      <c r="C29" s="22">
        <v>22019324</v>
      </c>
      <c r="D29" s="12">
        <v>1843117.56</v>
      </c>
      <c r="E29" s="13">
        <v>1846980.09</v>
      </c>
      <c r="F29" s="13">
        <v>1898585.96</v>
      </c>
      <c r="G29" s="13">
        <v>1900219.88</v>
      </c>
      <c r="H29" s="13">
        <v>1911943.87</v>
      </c>
      <c r="I29" s="13">
        <v>1913614.47</v>
      </c>
      <c r="J29" s="13">
        <v>1922417.96</v>
      </c>
      <c r="K29" s="13">
        <v>1925111.13</v>
      </c>
      <c r="L29" s="13">
        <v>1907043.55</v>
      </c>
      <c r="M29" s="13">
        <v>1873722.85</v>
      </c>
      <c r="N29" s="13"/>
      <c r="O29" s="13"/>
      <c r="P29" s="12">
        <f t="shared" si="0"/>
        <v>18942757.32</v>
      </c>
    </row>
    <row r="30" spans="1:16" ht="12.75" customHeight="1">
      <c r="A30" s="10" t="s">
        <v>52</v>
      </c>
      <c r="B30" s="21" t="s">
        <v>53</v>
      </c>
      <c r="C30" s="22">
        <v>20000</v>
      </c>
      <c r="D30" s="12">
        <v>0</v>
      </c>
      <c r="E30" s="13">
        <v>0</v>
      </c>
      <c r="F30" s="13">
        <v>0</v>
      </c>
      <c r="G30" s="13">
        <v>0</v>
      </c>
      <c r="H30" s="13">
        <v>0</v>
      </c>
      <c r="I30" s="13">
        <v>0</v>
      </c>
      <c r="J30" s="13">
        <v>0</v>
      </c>
      <c r="K30" s="13">
        <v>0</v>
      </c>
      <c r="L30" s="13">
        <v>0</v>
      </c>
      <c r="M30" s="13">
        <v>0</v>
      </c>
      <c r="N30" s="13"/>
      <c r="O30" s="13"/>
      <c r="P30" s="12">
        <f t="shared" si="0"/>
        <v>0</v>
      </c>
    </row>
    <row r="31" spans="1:16" ht="12.75" customHeight="1">
      <c r="A31" s="10" t="s">
        <v>54</v>
      </c>
      <c r="B31" s="21" t="s">
        <v>55</v>
      </c>
      <c r="C31" s="22">
        <v>122000</v>
      </c>
      <c r="D31" s="12">
        <v>0</v>
      </c>
      <c r="E31" s="13">
        <v>0</v>
      </c>
      <c r="F31" s="13">
        <v>20785.8</v>
      </c>
      <c r="G31" s="13">
        <v>6688.5</v>
      </c>
      <c r="H31" s="13">
        <v>0</v>
      </c>
      <c r="I31" s="13">
        <v>0</v>
      </c>
      <c r="J31" s="13">
        <v>0</v>
      </c>
      <c r="K31" s="13">
        <v>426.3</v>
      </c>
      <c r="L31" s="13">
        <v>4557</v>
      </c>
      <c r="M31" s="13">
        <v>5247.9</v>
      </c>
      <c r="N31" s="13"/>
      <c r="O31" s="13"/>
      <c r="P31" s="12">
        <f t="shared" si="0"/>
        <v>37705.5</v>
      </c>
    </row>
    <row r="32" spans="1:16" ht="12.75" customHeight="1">
      <c r="A32" s="10">
        <v>339049</v>
      </c>
      <c r="B32" s="21" t="s">
        <v>56</v>
      </c>
      <c r="C32" s="22">
        <v>100000</v>
      </c>
      <c r="D32" s="12">
        <v>0</v>
      </c>
      <c r="E32" s="13">
        <v>0</v>
      </c>
      <c r="F32" s="12">
        <v>0</v>
      </c>
      <c r="G32" s="13">
        <v>0</v>
      </c>
      <c r="H32" s="12">
        <v>0</v>
      </c>
      <c r="I32" s="13">
        <v>0</v>
      </c>
      <c r="J32" s="12">
        <v>0</v>
      </c>
      <c r="K32" s="13">
        <v>5100.8</v>
      </c>
      <c r="L32" s="13">
        <v>16665.6</v>
      </c>
      <c r="M32" s="13">
        <v>16076.8</v>
      </c>
      <c r="N32" s="13"/>
      <c r="O32" s="13"/>
      <c r="P32" s="12">
        <f t="shared" si="0"/>
        <v>37843.2</v>
      </c>
    </row>
    <row r="33" spans="1:16" ht="12.75" customHeight="1">
      <c r="A33" s="10">
        <v>339091</v>
      </c>
      <c r="B33" s="21" t="s">
        <v>23</v>
      </c>
      <c r="C33" s="22">
        <v>16378</v>
      </c>
      <c r="D33" s="12">
        <v>0</v>
      </c>
      <c r="E33" s="13">
        <v>0</v>
      </c>
      <c r="F33" s="13">
        <v>0</v>
      </c>
      <c r="G33" s="13">
        <v>0</v>
      </c>
      <c r="H33" s="13">
        <v>6377.4</v>
      </c>
      <c r="I33" s="13">
        <v>0</v>
      </c>
      <c r="J33" s="13">
        <v>0</v>
      </c>
      <c r="K33" s="13">
        <v>0</v>
      </c>
      <c r="L33" s="13">
        <v>0</v>
      </c>
      <c r="M33" s="13">
        <v>2654.09</v>
      </c>
      <c r="N33" s="13"/>
      <c r="O33" s="13"/>
      <c r="P33" s="12">
        <f t="shared" si="0"/>
        <v>9031.49</v>
      </c>
    </row>
    <row r="34" spans="1:16" ht="12.75" customHeight="1">
      <c r="A34" s="10">
        <v>339092</v>
      </c>
      <c r="B34" s="21" t="s">
        <v>25</v>
      </c>
      <c r="C34" s="22">
        <v>6026510.7</v>
      </c>
      <c r="D34" s="12">
        <v>446400</v>
      </c>
      <c r="E34" s="13">
        <v>926327.46</v>
      </c>
      <c r="F34" s="13">
        <v>902077.69</v>
      </c>
      <c r="G34" s="13">
        <v>444442.59</v>
      </c>
      <c r="H34" s="13">
        <v>459886.17</v>
      </c>
      <c r="I34" s="13">
        <v>442800</v>
      </c>
      <c r="J34" s="13">
        <v>441223.55</v>
      </c>
      <c r="K34" s="13">
        <v>441600</v>
      </c>
      <c r="L34" s="13">
        <v>430227.7</v>
      </c>
      <c r="M34" s="13">
        <v>444090.4</v>
      </c>
      <c r="N34" s="13"/>
      <c r="O34" s="13"/>
      <c r="P34" s="12">
        <f t="shared" si="0"/>
        <v>5379075.56</v>
      </c>
    </row>
    <row r="35" spans="1:16" ht="12.75" customHeight="1">
      <c r="A35" s="10">
        <v>339093</v>
      </c>
      <c r="B35" s="21" t="s">
        <v>57</v>
      </c>
      <c r="C35" s="22">
        <v>10176329.98</v>
      </c>
      <c r="D35" s="12">
        <v>2027795.22</v>
      </c>
      <c r="E35" s="13">
        <v>680333.96</v>
      </c>
      <c r="F35" s="13">
        <v>893784.76</v>
      </c>
      <c r="G35" s="13">
        <v>763236.06</v>
      </c>
      <c r="H35" s="13">
        <v>250937.41</v>
      </c>
      <c r="I35" s="13">
        <v>429139.97</v>
      </c>
      <c r="J35" s="13">
        <v>140233.83</v>
      </c>
      <c r="K35" s="13">
        <v>149671.54</v>
      </c>
      <c r="L35" s="13">
        <v>428145.76</v>
      </c>
      <c r="M35" s="13">
        <v>1357796.81</v>
      </c>
      <c r="N35" s="13"/>
      <c r="O35" s="13"/>
      <c r="P35" s="12">
        <f t="shared" si="0"/>
        <v>7121075.319999999</v>
      </c>
    </row>
    <row r="36" spans="1:16" ht="12.75" customHeight="1">
      <c r="A36" s="23" t="s">
        <v>58</v>
      </c>
      <c r="B36" s="23"/>
      <c r="C36" s="24">
        <f>SUM(C37:C39)</f>
        <v>80000</v>
      </c>
      <c r="D36" s="9">
        <f>SUM(D37:D39)</f>
        <v>0</v>
      </c>
      <c r="E36" s="9">
        <f>SUM(E37:E39)</f>
        <v>0</v>
      </c>
      <c r="F36" s="9">
        <v>0</v>
      </c>
      <c r="G36" s="9">
        <f>SUM(G37:G39)</f>
        <v>0</v>
      </c>
      <c r="H36" s="9">
        <f>SUM(H37:H39)</f>
        <v>0</v>
      </c>
      <c r="I36" s="9">
        <f>SUM(I37:I39)</f>
        <v>0</v>
      </c>
      <c r="J36" s="9">
        <f>SUM(J37:J39)</f>
        <v>0</v>
      </c>
      <c r="K36" s="9">
        <f>SUM(K37:K39)</f>
        <v>0</v>
      </c>
      <c r="L36" s="9">
        <f>SUM(L37:L39)</f>
        <v>0</v>
      </c>
      <c r="M36" s="9">
        <f>SUM(M37:M39)</f>
        <v>0</v>
      </c>
      <c r="N36" s="9">
        <f>SUM(N37:N39)</f>
        <v>0</v>
      </c>
      <c r="O36" s="9">
        <f>SUM(O37:O39)</f>
        <v>0</v>
      </c>
      <c r="P36" s="9">
        <f t="shared" si="0"/>
        <v>0</v>
      </c>
    </row>
    <row r="37" spans="1:16" ht="12.75" customHeight="1">
      <c r="A37" s="10">
        <v>449039</v>
      </c>
      <c r="B37" s="21" t="s">
        <v>48</v>
      </c>
      <c r="C37" s="22">
        <v>0</v>
      </c>
      <c r="D37" s="22">
        <v>0</v>
      </c>
      <c r="E37" s="22">
        <v>0</v>
      </c>
      <c r="F37" s="22">
        <v>0</v>
      </c>
      <c r="G37" s="22">
        <v>0</v>
      </c>
      <c r="H37" s="22">
        <v>0</v>
      </c>
      <c r="I37" s="22">
        <v>0</v>
      </c>
      <c r="J37" s="13">
        <v>0</v>
      </c>
      <c r="K37" s="13">
        <v>0</v>
      </c>
      <c r="L37" s="13">
        <v>0</v>
      </c>
      <c r="M37" s="13">
        <v>0</v>
      </c>
      <c r="N37" s="13"/>
      <c r="O37" s="13"/>
      <c r="P37" s="12">
        <f t="shared" si="0"/>
        <v>0</v>
      </c>
    </row>
    <row r="38" spans="1:16" ht="12.75" customHeight="1">
      <c r="A38" s="10">
        <v>449040</v>
      </c>
      <c r="B38" s="21" t="s">
        <v>49</v>
      </c>
      <c r="C38" s="22">
        <v>80000</v>
      </c>
      <c r="D38" s="13">
        <v>0</v>
      </c>
      <c r="E38" s="13">
        <v>0</v>
      </c>
      <c r="F38" s="13">
        <v>0</v>
      </c>
      <c r="G38" s="13">
        <v>0</v>
      </c>
      <c r="H38" s="13">
        <v>0</v>
      </c>
      <c r="I38" s="13">
        <v>0</v>
      </c>
      <c r="J38" s="13">
        <v>0</v>
      </c>
      <c r="K38" s="13">
        <v>0</v>
      </c>
      <c r="L38" s="13">
        <v>0</v>
      </c>
      <c r="M38" s="13">
        <v>0</v>
      </c>
      <c r="N38" s="13"/>
      <c r="O38" s="13"/>
      <c r="P38" s="12">
        <f t="shared" si="0"/>
        <v>0</v>
      </c>
    </row>
    <row r="39" spans="1:16" ht="12.75" customHeight="1">
      <c r="A39" s="10">
        <v>449051</v>
      </c>
      <c r="B39" s="21" t="s">
        <v>59</v>
      </c>
      <c r="C39" s="22">
        <v>0</v>
      </c>
      <c r="D39" s="22">
        <v>0</v>
      </c>
      <c r="E39" s="22">
        <v>0</v>
      </c>
      <c r="F39" s="22">
        <v>0</v>
      </c>
      <c r="G39" s="22">
        <v>0</v>
      </c>
      <c r="H39" s="22">
        <v>0</v>
      </c>
      <c r="I39" s="22">
        <v>0</v>
      </c>
      <c r="J39" s="13">
        <v>0</v>
      </c>
      <c r="K39" s="13">
        <v>0</v>
      </c>
      <c r="L39" s="13">
        <v>0</v>
      </c>
      <c r="M39" s="13">
        <v>0</v>
      </c>
      <c r="N39" s="13"/>
      <c r="O39" s="13"/>
      <c r="P39" s="12">
        <f t="shared" si="0"/>
        <v>0</v>
      </c>
    </row>
    <row r="40" spans="1:18" ht="12.75">
      <c r="A40" s="25" t="s">
        <v>60</v>
      </c>
      <c r="B40" s="25">
        <f>SUM(B9,B19,B36)</f>
        <v>0</v>
      </c>
      <c r="C40" s="26">
        <f>SUM(C9,C19,C36)</f>
        <v>458444001</v>
      </c>
      <c r="D40" s="26">
        <f>SUM(D9,D19,D36)</f>
        <v>28254108.78</v>
      </c>
      <c r="E40" s="26">
        <f>SUM(E9,E19,E36)</f>
        <v>36091246.45</v>
      </c>
      <c r="F40" s="26">
        <f>SUM(F9,F19,F36)</f>
        <v>34830720.87</v>
      </c>
      <c r="G40" s="26">
        <f>SUM(G9,G19,G36)</f>
        <v>33935404.12</v>
      </c>
      <c r="H40" s="26">
        <f>SUM(H9,H19,H36)</f>
        <v>33695581.54000001</v>
      </c>
      <c r="I40" s="26">
        <f>SUM(I9,I19,I36)</f>
        <v>33882924.28</v>
      </c>
      <c r="J40" s="26">
        <f>SUM(J9,J19,J36)</f>
        <v>32613026.33</v>
      </c>
      <c r="K40" s="26">
        <f>SUM(K9,K19,K36)</f>
        <v>43682920.93</v>
      </c>
      <c r="L40" s="26">
        <f>SUM(L9,L19,L36)</f>
        <v>34314923.12</v>
      </c>
      <c r="M40" s="26">
        <f>SUM(M9,M19,M36)</f>
        <v>35649486.88</v>
      </c>
      <c r="N40" s="26">
        <f>SUM(N9,N19,N36)</f>
        <v>0</v>
      </c>
      <c r="O40" s="26">
        <f>SUM(O9,O19,O36)</f>
        <v>0</v>
      </c>
      <c r="P40" s="27">
        <f t="shared" si="0"/>
        <v>346950343.3000001</v>
      </c>
      <c r="R40" s="4"/>
    </row>
    <row r="41" spans="1:18" ht="12.75">
      <c r="A41" s="28" t="s">
        <v>61</v>
      </c>
      <c r="B41" s="28"/>
      <c r="C41" s="28"/>
      <c r="D41" s="28"/>
      <c r="E41" s="28"/>
      <c r="F41" s="28"/>
      <c r="G41" s="28"/>
      <c r="H41" s="28"/>
      <c r="I41" s="28"/>
      <c r="J41" s="28"/>
      <c r="K41" s="28"/>
      <c r="L41" s="28"/>
      <c r="M41" s="28"/>
      <c r="N41" s="28"/>
      <c r="O41" s="28"/>
      <c r="P41" s="28"/>
      <c r="R41" s="4"/>
    </row>
    <row r="42" spans="1:18" ht="12.75">
      <c r="A42" s="28" t="s">
        <v>62</v>
      </c>
      <c r="B42" s="28"/>
      <c r="C42" s="28"/>
      <c r="D42" s="28"/>
      <c r="E42" s="28"/>
      <c r="F42" s="28"/>
      <c r="G42" s="28"/>
      <c r="H42" s="28"/>
      <c r="I42" s="28"/>
      <c r="J42" s="28"/>
      <c r="K42" s="28"/>
      <c r="L42" s="28"/>
      <c r="M42" s="28"/>
      <c r="N42" s="28"/>
      <c r="O42" s="28"/>
      <c r="P42" s="28"/>
      <c r="R42" s="4"/>
    </row>
    <row r="44" spans="1:6" ht="150" customHeight="1">
      <c r="A44" s="29" t="s">
        <v>63</v>
      </c>
      <c r="B44" s="29"/>
      <c r="C44" s="29"/>
      <c r="D44" s="29"/>
      <c r="E44" s="29"/>
      <c r="F44" s="29"/>
    </row>
  </sheetData>
  <sheetProtection selectLockedCells="1" selectUnlockedCells="1"/>
  <mergeCells count="13">
    <mergeCell ref="D2:L2"/>
    <mergeCell ref="C4:P4"/>
    <mergeCell ref="E5:I5"/>
    <mergeCell ref="A7:B8"/>
    <mergeCell ref="C7:C8"/>
    <mergeCell ref="D7:P7"/>
    <mergeCell ref="A9:B9"/>
    <mergeCell ref="A19:B19"/>
    <mergeCell ref="A36:B36"/>
    <mergeCell ref="A40:B40"/>
    <mergeCell ref="A41:P41"/>
    <mergeCell ref="A42:P42"/>
    <mergeCell ref="A44:F44"/>
  </mergeCells>
  <printOptions/>
  <pageMargins left="0.2361111111111111" right="0.19652777777777777" top="0.7875" bottom="0.7875" header="0.5118055555555555" footer="0.5118055555555555"/>
  <pageSetup fitToHeight="1" fitToWidth="1" horizontalDpi="300" verticalDpi="300" orientation="landscape" paperSize="9"/>
  <legacyDrawing r:id="rId2"/>
  <oleObjects>
    <oleObject progId="" shapeId="381760260"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Mirla</dc:creator>
  <cp:keywords/>
  <dc:description/>
  <cp:lastModifiedBy/>
  <dcterms:created xsi:type="dcterms:W3CDTF">2020-08-07T02:35:28Z</dcterms:created>
  <dcterms:modified xsi:type="dcterms:W3CDTF">2020-11-06T23:59:10Z</dcterms:modified>
  <cp:category/>
  <cp:version/>
  <cp:contentType/>
  <cp:contentStatus/>
  <cp:revision>1</cp:revision>
</cp:coreProperties>
</file>