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ETALHAMENTO DAS DESPESAS" sheetId="1" r:id="rId1"/>
  </sheets>
  <definedNames/>
  <calcPr fullCalcOnLoad="1"/>
</workbook>
</file>

<file path=xl/sharedStrings.xml><?xml version="1.0" encoding="utf-8"?>
<sst xmlns="http://schemas.openxmlformats.org/spreadsheetml/2006/main" count="65" uniqueCount="61">
  <si>
    <t>DETALHAMENTO DAS DESPESAS</t>
  </si>
  <si>
    <t>OBJETO (a)</t>
  </si>
  <si>
    <t>VALORES PREVISTOS (b)</t>
  </si>
  <si>
    <t>VALORES PAGOS (c)</t>
  </si>
  <si>
    <t xml:space="preserve">JAN </t>
  </si>
  <si>
    <t>FEV</t>
  </si>
  <si>
    <t>MAR</t>
  </si>
  <si>
    <t>ABR</t>
  </si>
  <si>
    <t>MAI</t>
  </si>
  <si>
    <t>JUN</t>
  </si>
  <si>
    <t>JUL</t>
  </si>
  <si>
    <t>AGO</t>
  </si>
  <si>
    <t>SET</t>
  </si>
  <si>
    <t>OUT</t>
  </si>
  <si>
    <t>NOV</t>
  </si>
  <si>
    <t>DEZ</t>
  </si>
  <si>
    <t>TOTAL (d)</t>
  </si>
  <si>
    <t>31 PESSOAL E ENCARGOS SOCIAIS</t>
  </si>
  <si>
    <t>319011</t>
  </si>
  <si>
    <t>VENCIMENTOS E VANTAGENS FIXAS - PESSOAL CIVIL</t>
  </si>
  <si>
    <t>319013</t>
  </si>
  <si>
    <t>OBRIGAÇÕES PATRONAIS</t>
  </si>
  <si>
    <t>319091</t>
  </si>
  <si>
    <t>SENTENÇAS JUDICIAIS</t>
  </si>
  <si>
    <t>319092</t>
  </si>
  <si>
    <t>DESPESAS DE EXERCÍCIOS ANTERIORES</t>
  </si>
  <si>
    <t>319094</t>
  </si>
  <si>
    <t>INDENIZAÇÕES TRABALHISTAS</t>
  </si>
  <si>
    <t>319096</t>
  </si>
  <si>
    <t>RESSARCIMENTO DE DESPESAS DE PESSOAL REQUISITADO</t>
  </si>
  <si>
    <t>319113</t>
  </si>
  <si>
    <t>319196</t>
  </si>
  <si>
    <t>33 OUTRAS DESPESAS CORRENTES</t>
  </si>
  <si>
    <t>339008</t>
  </si>
  <si>
    <t>OUTROS BENEFÍCIOS ASSISTENCIAIS</t>
  </si>
  <si>
    <t>339014</t>
  </si>
  <si>
    <t>DIÁRIAS - CIVIL</t>
  </si>
  <si>
    <t>339030</t>
  </si>
  <si>
    <t>MATERIAL DE CONSUMO</t>
  </si>
  <si>
    <t>339032</t>
  </si>
  <si>
    <t>MATERIAL, BEM OU SERVIÇO PARA DISTRIBUIÇÃO GRATUITA</t>
  </si>
  <si>
    <t>339033</t>
  </si>
  <si>
    <t>PASSAGENS E DESPESAS COM LOCOMOÇÃO</t>
  </si>
  <si>
    <t>339036</t>
  </si>
  <si>
    <t>OUTROS SERVIÇOS DE TERCEIROS - PESSOA FÍSICA</t>
  </si>
  <si>
    <t>339037</t>
  </si>
  <si>
    <t>LOCAÇÃO DE MÃO-DE-OBRA</t>
  </si>
  <si>
    <t>339039</t>
  </si>
  <si>
    <t>OUTROS SERVIÇOS DE TERCEIROS - PESSOA JURÍDICA</t>
  </si>
  <si>
    <t>339046</t>
  </si>
  <si>
    <t>AUXÍLIO-ALIMENTAÇÃO</t>
  </si>
  <si>
    <t>339047</t>
  </si>
  <si>
    <t>OBRIGAÇÕES TRIBUTÁRIAS E CONTRIBUTIVAS</t>
  </si>
  <si>
    <t>339048</t>
  </si>
  <si>
    <t>OUTROS AUXÍLIOS FINANCEIROS A PESSOAS FÍSICAS</t>
  </si>
  <si>
    <t>INDENIZAÇÕES E RESTITUIÇÕES</t>
  </si>
  <si>
    <t>44 INVESTIMENTOS</t>
  </si>
  <si>
    <t>OBRAS E INSTALAÇÕES</t>
  </si>
  <si>
    <t>TOTAL (f)</t>
  </si>
  <si>
    <t>Fonte de informação (g) : Secretaria de Finanças/Sefin</t>
  </si>
  <si>
    <t>Data da última atualização: 31/08/2019</t>
  </si>
</sst>
</file>

<file path=xl/styles.xml><?xml version="1.0" encoding="utf-8"?>
<styleSheet xmlns="http://schemas.openxmlformats.org/spreadsheetml/2006/main">
  <numFmts count="3">
    <numFmt numFmtId="164" formatCode="General"/>
    <numFmt numFmtId="165" formatCode="#,##0.00;[RED]#,##0.00"/>
    <numFmt numFmtId="166" formatCode="#,##0.00;[RED]\-#,##0.00"/>
  </numFmts>
  <fonts count="11">
    <font>
      <sz val="10"/>
      <name val="Arial"/>
      <family val="2"/>
    </font>
    <font>
      <b/>
      <sz val="16"/>
      <name val="Arial"/>
      <family val="2"/>
    </font>
    <font>
      <b/>
      <sz val="14"/>
      <color indexed="8"/>
      <name val="Arial"/>
      <family val="2"/>
    </font>
    <font>
      <b/>
      <sz val="12"/>
      <name val="Arial"/>
      <family val="2"/>
    </font>
    <font>
      <b/>
      <sz val="10"/>
      <name val="Arial"/>
      <family val="2"/>
    </font>
    <font>
      <b/>
      <sz val="9"/>
      <color indexed="8"/>
      <name val="Arial"/>
      <family val="2"/>
    </font>
    <font>
      <sz val="8"/>
      <name val="Arial"/>
      <family val="2"/>
    </font>
    <font>
      <b/>
      <sz val="9"/>
      <name val="Arial"/>
      <family val="2"/>
    </font>
    <font>
      <b/>
      <sz val="10"/>
      <name val="Times New Roman"/>
      <family val="1"/>
    </font>
    <font>
      <sz val="10"/>
      <name val="TimesNewRomanPSMT"/>
      <family val="0"/>
    </font>
    <font>
      <sz val="10"/>
      <name val="Times New Roman"/>
      <family val="1"/>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1" fillId="0" borderId="0" xfId="0" applyFont="1" applyBorder="1" applyAlignment="1">
      <alignment horizontal="center"/>
    </xf>
    <xf numFmtId="164" fontId="2" fillId="2" borderId="0" xfId="0" applyFont="1" applyFill="1" applyBorder="1" applyAlignment="1" applyProtection="1">
      <alignment horizontal="center" vertical="top" wrapText="1"/>
      <protection/>
    </xf>
    <xf numFmtId="164" fontId="3" fillId="0" borderId="0" xfId="0" applyFont="1" applyBorder="1" applyAlignment="1">
      <alignment horizontal="center" vertical="center"/>
    </xf>
    <xf numFmtId="165" fontId="0" fillId="0" borderId="0" xfId="0" applyNumberFormat="1" applyAlignment="1">
      <alignment/>
    </xf>
    <xf numFmtId="164" fontId="4" fillId="3" borderId="1" xfId="0" applyFont="1" applyFill="1" applyBorder="1" applyAlignment="1">
      <alignment horizontal="center" vertical="center" wrapText="1"/>
    </xf>
    <xf numFmtId="164" fontId="4" fillId="3" borderId="1" xfId="0" applyFont="1" applyFill="1" applyBorder="1" applyAlignment="1">
      <alignment vertical="center" wrapText="1"/>
    </xf>
    <xf numFmtId="164" fontId="4" fillId="3" borderId="1" xfId="0" applyFont="1" applyFill="1" applyBorder="1" applyAlignment="1">
      <alignment horizontal="center"/>
    </xf>
    <xf numFmtId="164" fontId="4" fillId="3" borderId="2" xfId="0" applyFont="1" applyFill="1" applyBorder="1" applyAlignment="1">
      <alignment horizontal="center"/>
    </xf>
    <xf numFmtId="164" fontId="5" fillId="2" borderId="3" xfId="0" applyFont="1" applyFill="1" applyBorder="1" applyAlignment="1" applyProtection="1">
      <alignment horizontal="left" vertical="top" wrapText="1"/>
      <protection/>
    </xf>
    <xf numFmtId="165" fontId="4" fillId="0" borderId="2" xfId="0" applyNumberFormat="1" applyFont="1" applyBorder="1" applyAlignment="1">
      <alignment/>
    </xf>
    <xf numFmtId="164" fontId="6" fillId="0" borderId="4" xfId="0" applyFont="1" applyBorder="1" applyAlignment="1">
      <alignment horizontal="left" vertical="top" indent="1"/>
    </xf>
    <xf numFmtId="164" fontId="6" fillId="0" borderId="5" xfId="0" applyFont="1" applyBorder="1" applyAlignment="1">
      <alignment vertical="top"/>
    </xf>
    <xf numFmtId="165" fontId="0" fillId="0" borderId="2" xfId="0" applyNumberFormat="1" applyFont="1" applyBorder="1" applyAlignment="1">
      <alignment/>
    </xf>
    <xf numFmtId="165" fontId="0" fillId="0" borderId="2" xfId="0" applyNumberFormat="1" applyBorder="1" applyAlignment="1">
      <alignment/>
    </xf>
    <xf numFmtId="164" fontId="0" fillId="0" borderId="0" xfId="0" applyAlignment="1">
      <alignment vertical="top"/>
    </xf>
    <xf numFmtId="166" fontId="0" fillId="0" borderId="2" xfId="0" applyNumberFormat="1" applyFont="1" applyBorder="1" applyAlignment="1">
      <alignment/>
    </xf>
    <xf numFmtId="164" fontId="6" fillId="0" borderId="1" xfId="0" applyFont="1" applyBorder="1" applyAlignment="1">
      <alignment horizontal="left" vertical="top" indent="1"/>
    </xf>
    <xf numFmtId="164" fontId="6" fillId="0" borderId="1" xfId="0" applyFont="1" applyBorder="1" applyAlignment="1">
      <alignment vertical="top"/>
    </xf>
    <xf numFmtId="164" fontId="5" fillId="2" borderId="1" xfId="0" applyFont="1" applyFill="1" applyBorder="1" applyAlignment="1" applyProtection="1">
      <alignment horizontal="left" vertical="top" wrapText="1"/>
      <protection/>
    </xf>
    <xf numFmtId="164" fontId="6" fillId="0" borderId="1" xfId="0" applyFont="1" applyBorder="1" applyAlignment="1">
      <alignment horizontal="left" vertical="top"/>
    </xf>
    <xf numFmtId="165" fontId="0" fillId="2" borderId="2" xfId="0" applyNumberFormat="1" applyFont="1" applyFill="1" applyBorder="1" applyAlignment="1">
      <alignment/>
    </xf>
    <xf numFmtId="164" fontId="6" fillId="0" borderId="5" xfId="0" applyFont="1" applyBorder="1" applyAlignment="1">
      <alignment horizontal="left" vertical="top"/>
    </xf>
    <xf numFmtId="165" fontId="0" fillId="2" borderId="2" xfId="0" applyNumberFormat="1" applyFill="1" applyBorder="1" applyAlignment="1">
      <alignment/>
    </xf>
    <xf numFmtId="164" fontId="7" fillId="0" borderId="4" xfId="0" applyFont="1" applyBorder="1" applyAlignment="1">
      <alignment horizontal="left" vertical="center"/>
    </xf>
    <xf numFmtId="165" fontId="4" fillId="2" borderId="2" xfId="0" applyNumberFormat="1" applyFont="1" applyFill="1" applyBorder="1" applyAlignment="1">
      <alignment/>
    </xf>
    <xf numFmtId="164" fontId="4" fillId="4" borderId="2" xfId="0" applyFont="1" applyFill="1" applyBorder="1" applyAlignment="1">
      <alignment horizontal="center"/>
    </xf>
    <xf numFmtId="165" fontId="4" fillId="4" borderId="2" xfId="0" applyNumberFormat="1" applyFont="1" applyFill="1" applyBorder="1" applyAlignment="1">
      <alignment/>
    </xf>
    <xf numFmtId="165" fontId="4" fillId="3" borderId="2" xfId="0" applyNumberFormat="1" applyFont="1" applyFill="1" applyBorder="1" applyAlignment="1">
      <alignment/>
    </xf>
    <xf numFmtId="164" fontId="4" fillId="2" borderId="2"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37</xdr:row>
      <xdr:rowOff>47625</xdr:rowOff>
    </xdr:from>
    <xdr:to>
      <xdr:col>15</xdr:col>
      <xdr:colOff>600075</xdr:colOff>
      <xdr:row>54</xdr:row>
      <xdr:rowOff>19050</xdr:rowOff>
    </xdr:to>
    <xdr:sp fLocksText="0">
      <xdr:nvSpPr>
        <xdr:cNvPr id="1" name="Text 2"/>
        <xdr:cNvSpPr txBox="1">
          <a:spLocks noChangeArrowheads="1"/>
        </xdr:cNvSpPr>
      </xdr:nvSpPr>
      <xdr:spPr>
        <a:xfrm>
          <a:off x="0" y="6257925"/>
          <a:ext cx="15373350" cy="2724150"/>
        </a:xfrm>
        <a:prstGeom prst="rect">
          <a:avLst/>
        </a:prstGeom>
        <a:noFill/>
        <a:ln w="9525" cmpd="sng">
          <a:noFill/>
        </a:ln>
      </xdr:spPr>
      <xdr:txBody>
        <a:bodyPr vertOverflow="clip" wrap="square" lIns="0" tIns="0" rIns="0" bIns="0"/>
        <a:p>
          <a:pPr algn="l">
            <a:defRPr/>
          </a:pPr>
          <a:r>
            <a:rPr lang="en-US" cap="none" sz="1000" b="1" i="0" u="none" baseline="0">
              <a:latin typeface="Times New Roman"/>
              <a:ea typeface="Times New Roman"/>
              <a:cs typeface="Times New Roman"/>
            </a:rPr>
            <a:t>(a) Objeto </a:t>
          </a:r>
          <a:r>
            <a:rPr lang="en-US" cap="none" sz="1000" b="0" i="0" u="none" baseline="0">
              <a:latin typeface="TimesNewRomanPSMT"/>
              <a:ea typeface="TimesNewRomanPSMT"/>
              <a:cs typeface="TimesNewRomanPSMT"/>
            </a:rPr>
            <a:t>- Descrição do Tipo da Despesa, agrupados pelos Grupos de Despesa: Pessoal e Encargos Sociais, Outras Despesas Correntes, Investimentos e Inversões Financeiras.
</a:t>
          </a:r>
          <a:r>
            <a:rPr lang="en-US" cap="none" sz="1000" b="1" i="0" u="none" baseline="0">
              <a:latin typeface="Times New Roman"/>
              <a:ea typeface="Times New Roman"/>
              <a:cs typeface="Times New Roman"/>
            </a:rPr>
            <a:t>(b) Valores Previstos </a:t>
          </a:r>
          <a:r>
            <a:rPr lang="en-US" cap="none" sz="1000" b="0" i="0" u="none" baseline="0">
              <a:latin typeface="Times New Roman"/>
              <a:ea typeface="Times New Roman"/>
              <a:cs typeface="Times New Roman"/>
            </a:rPr>
            <a:t>- Valores da lei orçamentária adicionados ou reduzidos de eventuais
créditos adicionais.
</a:t>
          </a:r>
          <a:r>
            <a:rPr lang="en-US" cap="none" sz="1000" b="1" i="0" u="none" baseline="0">
              <a:latin typeface="Times New Roman"/>
              <a:ea typeface="Times New Roman"/>
              <a:cs typeface="Times New Roman"/>
            </a:rPr>
            <a:t>(c) Valores Pagos </a:t>
          </a:r>
          <a:r>
            <a:rPr lang="en-US" cap="none" sz="1000" b="0" i="0" u="none" baseline="0">
              <a:latin typeface="Times New Roman"/>
              <a:ea typeface="Times New Roman"/>
              <a:cs typeface="Times New Roman"/>
            </a:rPr>
            <a:t>- Valores pagos no mês (Regime de Caixa). Caso algum valor tenha sido pago por meio de fundo ou outra conta, tal valor pago deve constar em linha abaixo da linha principal destinada aos valores pagos pela conta principal do órgão.
</a:t>
          </a:r>
          <a:r>
            <a:rPr lang="en-US" cap="none" sz="1000" b="1" i="0" u="none" baseline="0">
              <a:latin typeface="Times New Roman"/>
              <a:ea typeface="Times New Roman"/>
              <a:cs typeface="Times New Roman"/>
            </a:rPr>
            <a:t>(d) Total </a:t>
          </a:r>
          <a:r>
            <a:rPr lang="en-US" cap="none" sz="1000" b="0" i="0" u="none" baseline="0">
              <a:latin typeface="Times New Roman"/>
              <a:ea typeface="Times New Roman"/>
              <a:cs typeface="Times New Roman"/>
            </a:rPr>
            <a:t>- Somatório dos valores dos meses do ano.
</a:t>
          </a:r>
          <a:r>
            <a:rPr lang="en-US" cap="none" sz="1000" b="1" i="0" u="none" baseline="0">
              <a:latin typeface="Times New Roman"/>
              <a:ea typeface="Times New Roman"/>
              <a:cs typeface="Times New Roman"/>
            </a:rPr>
            <a:t>(e) Outras despesas de Pessoal </a:t>
          </a:r>
          <a:r>
            <a:rPr lang="en-US" cap="none" sz="1000" b="0" i="0" u="none" baseline="0">
              <a:latin typeface="Times New Roman"/>
              <a:ea typeface="Times New Roman"/>
              <a:cs typeface="Times New Roman"/>
            </a:rPr>
            <a:t>- Terceirização: Com base no art. 18, § 1º, da Lei Complementar nº 101/2000, os serviços terceirizados que realizam atividades descritas nos editais para membros ou servidores deverão fazer parte do cálculo para limite de pessoal.
</a:t>
          </a:r>
          <a:r>
            <a:rPr lang="en-US" cap="none" sz="1000" b="1" i="0" u="none" baseline="0">
              <a:latin typeface="Times New Roman"/>
              <a:ea typeface="Times New Roman"/>
              <a:cs typeface="Times New Roman"/>
            </a:rPr>
            <a:t>(f) Total Geral </a:t>
          </a:r>
          <a:r>
            <a:rPr lang="en-US" cap="none" sz="1000" b="0" i="0" u="none" baseline="0">
              <a:latin typeface="TimesNewRomanPSMT"/>
              <a:ea typeface="TimesNewRomanPSMT"/>
              <a:cs typeface="TimesNewRomanPSMT"/>
            </a:rPr>
            <a:t>- Somatório dos valores contidos nas linhas: Pessoal e Encargos Sociais, Outras Despesas Correntes, Investimentos e Inversões Financeiras.
</a:t>
          </a:r>
          <a:r>
            <a:rPr lang="en-US" cap="none" sz="1000" b="1" i="0" u="none" baseline="0">
              <a:latin typeface="Times New Roman"/>
              <a:ea typeface="Times New Roman"/>
              <a:cs typeface="Times New Roman"/>
            </a:rPr>
            <a:t>(g) Fonte da Informação </a:t>
          </a:r>
          <a:r>
            <a:rPr lang="en-US" cap="none" sz="1000" b="0" i="0" u="none" baseline="0">
              <a:latin typeface="TimesNewRomanPSMT"/>
              <a:ea typeface="TimesNewRomanPSMT"/>
              <a:cs typeface="TimesNewRomanPSMT"/>
            </a:rPr>
            <a:t>- Setor administrativo responsável pelo levantamento das informações e dados apresentados na tabela.
</a:t>
          </a:r>
          <a:r>
            <a:rPr lang="en-US" cap="none" sz="1000" b="1" i="0" u="none" baseline="0">
              <a:latin typeface="Times New Roman"/>
              <a:ea typeface="Times New Roman"/>
              <a:cs typeface="Times New Roman"/>
            </a:rPr>
            <a:t>FUNDAMENTO LEGAL: Lei Complementar nº 101/2000 art. 18; Lei nº 12.527 art.
8°, §1°, III; Lei nº 4.320/64, arts. 12 e 13; Resolução CNMP nº 86/2012, art. 5º, inciso I,
alínea “b”; Resolução CNMP nº 74/2011, anexo I, item III; Portaria Conjunta STN/SOF
nº 1, de 10 de dezembro de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S37"/>
  <sheetViews>
    <sheetView showGridLines="0" tabSelected="1" workbookViewId="0" topLeftCell="A4">
      <selection activeCell="A36" sqref="A36"/>
    </sheetView>
  </sheetViews>
  <sheetFormatPr defaultColWidth="8.00390625" defaultRowHeight="12.75"/>
  <cols>
    <col min="1" max="1" width="7.57421875" style="0" customWidth="1"/>
    <col min="2" max="2" width="48.421875" style="0" customWidth="1"/>
    <col min="3" max="3" width="14.28125" style="0" customWidth="1"/>
    <col min="4" max="5" width="12.8515625" style="0" customWidth="1"/>
    <col min="6" max="6" width="12.421875" style="0" customWidth="1"/>
    <col min="7" max="15" width="12.57421875" style="0" customWidth="1"/>
    <col min="16" max="16" width="13.57421875" style="0" customWidth="1"/>
    <col min="17" max="17" width="8.8515625" style="0" customWidth="1"/>
    <col min="18" max="18" width="12.57421875" style="0" customWidth="1"/>
    <col min="19" max="16384" width="8.8515625" style="0" customWidth="1"/>
  </cols>
  <sheetData>
    <row r="2" spans="4:12" ht="20.25">
      <c r="D2" s="1"/>
      <c r="E2" s="1"/>
      <c r="F2" s="1"/>
      <c r="G2" s="1"/>
      <c r="H2" s="1"/>
      <c r="I2" s="1"/>
      <c r="J2" s="1"/>
      <c r="K2" s="1"/>
      <c r="L2" s="1"/>
    </row>
    <row r="4" spans="3:16" ht="17.25" customHeight="1">
      <c r="C4" s="2"/>
      <c r="D4" s="2"/>
      <c r="E4" s="2"/>
      <c r="F4" s="2"/>
      <c r="G4" s="2"/>
      <c r="H4" s="2"/>
      <c r="I4" s="2"/>
      <c r="J4" s="2"/>
      <c r="K4" s="2"/>
      <c r="L4" s="2"/>
      <c r="M4" s="2"/>
      <c r="N4" s="2"/>
      <c r="O4" s="2"/>
      <c r="P4" s="2"/>
    </row>
    <row r="5" spans="5:13" ht="18" customHeight="1">
      <c r="E5" s="3" t="s">
        <v>0</v>
      </c>
      <c r="F5" s="3"/>
      <c r="G5" s="3"/>
      <c r="H5" s="3"/>
      <c r="I5" s="3"/>
      <c r="M5" s="4"/>
    </row>
    <row r="7" spans="1:16" ht="12.75" customHeight="1">
      <c r="A7" s="5" t="s">
        <v>1</v>
      </c>
      <c r="B7" s="5"/>
      <c r="C7" s="6" t="s">
        <v>2</v>
      </c>
      <c r="D7" s="7" t="s">
        <v>3</v>
      </c>
      <c r="E7" s="7"/>
      <c r="F7" s="7"/>
      <c r="G7" s="7"/>
      <c r="H7" s="7"/>
      <c r="I7" s="7"/>
      <c r="J7" s="7"/>
      <c r="K7" s="7"/>
      <c r="L7" s="7"/>
      <c r="M7" s="7"/>
      <c r="N7" s="7"/>
      <c r="O7" s="7"/>
      <c r="P7" s="7"/>
    </row>
    <row r="8" spans="1:16" ht="12.75">
      <c r="A8" s="5"/>
      <c r="B8" s="5"/>
      <c r="C8" s="6"/>
      <c r="D8" s="7" t="s">
        <v>4</v>
      </c>
      <c r="E8" s="7" t="s">
        <v>5</v>
      </c>
      <c r="F8" s="7" t="s">
        <v>6</v>
      </c>
      <c r="G8" s="7" t="s">
        <v>7</v>
      </c>
      <c r="H8" s="7" t="s">
        <v>8</v>
      </c>
      <c r="I8" s="7" t="s">
        <v>9</v>
      </c>
      <c r="J8" s="7" t="s">
        <v>10</v>
      </c>
      <c r="K8" s="7" t="s">
        <v>11</v>
      </c>
      <c r="L8" s="7" t="s">
        <v>12</v>
      </c>
      <c r="M8" s="7" t="s">
        <v>13</v>
      </c>
      <c r="N8" s="7" t="s">
        <v>14</v>
      </c>
      <c r="O8" s="7" t="s">
        <v>15</v>
      </c>
      <c r="P8" s="8" t="s">
        <v>16</v>
      </c>
    </row>
    <row r="9" spans="1:16" ht="12.75" customHeight="1">
      <c r="A9" s="9" t="s">
        <v>17</v>
      </c>
      <c r="B9" s="9"/>
      <c r="C9" s="10">
        <f>SUM(C10:C17)</f>
        <v>359200579.98</v>
      </c>
      <c r="D9" s="10">
        <f>SUM(D10:D17)</f>
        <v>23488207.830000002</v>
      </c>
      <c r="E9" s="10">
        <f>SUM(E10:E17)</f>
        <v>30656513.919999998</v>
      </c>
      <c r="F9" s="10">
        <f>SUM(F10:F17)</f>
        <v>28620396.009999998</v>
      </c>
      <c r="G9" s="10">
        <f>SUM(G10:G17)</f>
        <v>29063770.57</v>
      </c>
      <c r="H9" s="10">
        <f>SUM(H10:H17)</f>
        <v>29017054.009999998</v>
      </c>
      <c r="I9" s="10">
        <f>SUM(I10:I17)</f>
        <v>29678895.34</v>
      </c>
      <c r="J9" s="10">
        <f>SUM(J10:J17)</f>
        <v>38670929.55</v>
      </c>
      <c r="K9" s="10">
        <f>SUM(K10:K17)</f>
        <v>29382077.05</v>
      </c>
      <c r="L9" s="10"/>
      <c r="M9" s="10"/>
      <c r="N9" s="10"/>
      <c r="O9" s="10"/>
      <c r="P9" s="10">
        <f aca="true" t="shared" si="0" ref="P9:P35">SUM(D9:O9)</f>
        <v>238577844.28</v>
      </c>
    </row>
    <row r="10" spans="1:19" ht="12.75" customHeight="1">
      <c r="A10" s="11" t="s">
        <v>18</v>
      </c>
      <c r="B10" s="12" t="s">
        <v>19</v>
      </c>
      <c r="C10" s="13">
        <v>285716723.98</v>
      </c>
      <c r="D10" s="13">
        <v>22774428.17</v>
      </c>
      <c r="E10" s="14">
        <v>22648337.63</v>
      </c>
      <c r="F10" s="14">
        <v>22421000.65</v>
      </c>
      <c r="G10" s="14">
        <v>22797500.04</v>
      </c>
      <c r="H10" s="14">
        <v>22801733.57</v>
      </c>
      <c r="I10" s="14">
        <v>23282867.34</v>
      </c>
      <c r="J10" s="14">
        <v>32390907.07</v>
      </c>
      <c r="K10" s="14">
        <v>22904485.64</v>
      </c>
      <c r="L10" s="14"/>
      <c r="M10" s="14"/>
      <c r="N10" s="14"/>
      <c r="O10" s="14"/>
      <c r="P10" s="13">
        <f t="shared" si="0"/>
        <v>192021260.11</v>
      </c>
      <c r="R10" s="15"/>
      <c r="S10" s="15"/>
    </row>
    <row r="11" spans="1:19" ht="12.75" customHeight="1">
      <c r="A11" s="11" t="s">
        <v>20</v>
      </c>
      <c r="B11" s="12" t="s">
        <v>21</v>
      </c>
      <c r="C11" s="13">
        <v>1818422</v>
      </c>
      <c r="D11" s="13">
        <v>0</v>
      </c>
      <c r="E11" s="14">
        <v>149053.07</v>
      </c>
      <c r="F11" s="14">
        <v>149475.99</v>
      </c>
      <c r="G11" s="14">
        <v>151020.64</v>
      </c>
      <c r="H11" s="14">
        <v>150973.79</v>
      </c>
      <c r="I11" s="14">
        <v>153164.76</v>
      </c>
      <c r="J11" s="14">
        <v>151861.72</v>
      </c>
      <c r="K11" s="14">
        <v>153958.42</v>
      </c>
      <c r="L11" s="14"/>
      <c r="M11" s="14"/>
      <c r="N11" s="14"/>
      <c r="O11" s="14"/>
      <c r="P11" s="13">
        <f t="shared" si="0"/>
        <v>1059508.3900000001</v>
      </c>
      <c r="R11" s="15"/>
      <c r="S11" s="15"/>
    </row>
    <row r="12" spans="1:19" ht="12.75" customHeight="1">
      <c r="A12" s="11" t="s">
        <v>22</v>
      </c>
      <c r="B12" s="12" t="s">
        <v>23</v>
      </c>
      <c r="C12" s="13">
        <v>3586818.57</v>
      </c>
      <c r="D12" s="13">
        <v>700490.26</v>
      </c>
      <c r="E12" s="14">
        <v>584117.18</v>
      </c>
      <c r="F12" s="16">
        <v>531588.17</v>
      </c>
      <c r="G12" s="14">
        <v>599749.27</v>
      </c>
      <c r="H12" s="14">
        <v>606722.16</v>
      </c>
      <c r="I12" s="14">
        <v>559191.07</v>
      </c>
      <c r="J12" s="14">
        <v>543786.19</v>
      </c>
      <c r="K12" s="14">
        <v>560913.78</v>
      </c>
      <c r="L12" s="14"/>
      <c r="M12" s="14"/>
      <c r="N12" s="14"/>
      <c r="O12" s="14"/>
      <c r="P12" s="13">
        <f t="shared" si="0"/>
        <v>4686558.08</v>
      </c>
      <c r="R12" s="15"/>
      <c r="S12" s="15"/>
    </row>
    <row r="13" spans="1:19" ht="12.75" customHeight="1">
      <c r="A13" s="11" t="s">
        <v>24</v>
      </c>
      <c r="B13" s="12" t="s">
        <v>25</v>
      </c>
      <c r="C13" s="13">
        <v>2245109.43</v>
      </c>
      <c r="D13" s="13">
        <v>13289.4</v>
      </c>
      <c r="E13" s="14">
        <v>1939747.67</v>
      </c>
      <c r="F13" s="14">
        <v>63669.52</v>
      </c>
      <c r="G13" s="14">
        <v>80123.7</v>
      </c>
      <c r="H13" s="14">
        <v>12623.1</v>
      </c>
      <c r="I13" s="14">
        <v>6808.82</v>
      </c>
      <c r="J13" s="14">
        <v>17049.18</v>
      </c>
      <c r="K13" s="14">
        <v>21239.31</v>
      </c>
      <c r="L13" s="14"/>
      <c r="M13" s="14"/>
      <c r="N13" s="14"/>
      <c r="O13" s="14"/>
      <c r="P13" s="13">
        <f t="shared" si="0"/>
        <v>2154550.7</v>
      </c>
      <c r="R13" s="15"/>
      <c r="S13" s="15"/>
    </row>
    <row r="14" spans="1:19" ht="12.75" customHeight="1">
      <c r="A14" s="11" t="s">
        <v>26</v>
      </c>
      <c r="B14" s="12" t="s">
        <v>27</v>
      </c>
      <c r="C14" s="13">
        <v>3000000</v>
      </c>
      <c r="D14" s="13">
        <v>0</v>
      </c>
      <c r="E14" s="14">
        <v>0</v>
      </c>
      <c r="F14" s="14">
        <v>89611.23</v>
      </c>
      <c r="G14" s="14">
        <v>134756.44</v>
      </c>
      <c r="H14" s="14">
        <v>136404.2</v>
      </c>
      <c r="I14" s="14">
        <v>307009.74</v>
      </c>
      <c r="J14" s="14">
        <v>259722.49</v>
      </c>
      <c r="K14" s="14">
        <v>478295.92</v>
      </c>
      <c r="L14" s="14"/>
      <c r="M14" s="14"/>
      <c r="N14" s="14"/>
      <c r="O14" s="14"/>
      <c r="P14" s="13">
        <f t="shared" si="0"/>
        <v>1405800.02</v>
      </c>
      <c r="R14" s="15"/>
      <c r="S14" s="15"/>
    </row>
    <row r="15" spans="1:19" ht="12.75" customHeight="1">
      <c r="A15" s="11" t="s">
        <v>28</v>
      </c>
      <c r="B15" s="12" t="s">
        <v>29</v>
      </c>
      <c r="C15" s="13">
        <v>268580</v>
      </c>
      <c r="D15" s="13">
        <v>0</v>
      </c>
      <c r="E15" s="14">
        <v>14902.91</v>
      </c>
      <c r="F15" s="14">
        <v>38395.59</v>
      </c>
      <c r="G15" s="14">
        <v>28975.3</v>
      </c>
      <c r="H15" s="14">
        <v>5483.29</v>
      </c>
      <c r="I15" s="14">
        <v>62860.09</v>
      </c>
      <c r="J15" s="14">
        <v>8702.86</v>
      </c>
      <c r="K15" s="14">
        <v>47972.26</v>
      </c>
      <c r="L15" s="14"/>
      <c r="M15" s="14"/>
      <c r="N15" s="14"/>
      <c r="O15" s="14"/>
      <c r="P15" s="13">
        <f t="shared" si="0"/>
        <v>207292.30000000002</v>
      </c>
      <c r="R15" s="15"/>
      <c r="S15" s="15"/>
    </row>
    <row r="16" spans="1:19" ht="12.75" customHeight="1">
      <c r="A16" s="11" t="s">
        <v>30</v>
      </c>
      <c r="B16" s="12" t="s">
        <v>21</v>
      </c>
      <c r="C16" s="13">
        <v>61841755</v>
      </c>
      <c r="D16" s="13">
        <v>0</v>
      </c>
      <c r="E16" s="14">
        <v>5315700.24</v>
      </c>
      <c r="F16" s="14">
        <v>5291773.1</v>
      </c>
      <c r="G16" s="14">
        <v>5271645.18</v>
      </c>
      <c r="H16" s="14">
        <v>5288709.1</v>
      </c>
      <c r="I16" s="14">
        <v>5282077.46</v>
      </c>
      <c r="J16" s="14">
        <v>5245411.48</v>
      </c>
      <c r="K16" s="14">
        <v>5213601.94</v>
      </c>
      <c r="L16" s="14"/>
      <c r="M16" s="14"/>
      <c r="N16" s="14"/>
      <c r="O16" s="14"/>
      <c r="P16" s="13">
        <f t="shared" si="0"/>
        <v>36908918.5</v>
      </c>
      <c r="R16" s="15"/>
      <c r="S16" s="15"/>
    </row>
    <row r="17" spans="1:19" ht="12.75" customHeight="1">
      <c r="A17" s="17" t="s">
        <v>31</v>
      </c>
      <c r="B17" s="18" t="s">
        <v>29</v>
      </c>
      <c r="C17" s="13">
        <v>723171</v>
      </c>
      <c r="D17" s="13">
        <v>0</v>
      </c>
      <c r="E17" s="14">
        <v>4655.22</v>
      </c>
      <c r="F17" s="14">
        <v>34881.76</v>
      </c>
      <c r="G17" s="14">
        <v>0</v>
      </c>
      <c r="H17" s="14">
        <v>14404.8</v>
      </c>
      <c r="I17" s="14">
        <v>24916.06</v>
      </c>
      <c r="J17" s="14">
        <v>53488.56</v>
      </c>
      <c r="K17" s="14">
        <v>1609.78</v>
      </c>
      <c r="L17" s="14"/>
      <c r="M17" s="14"/>
      <c r="N17" s="14"/>
      <c r="O17" s="14"/>
      <c r="P17" s="13">
        <f t="shared" si="0"/>
        <v>133956.18</v>
      </c>
      <c r="R17" s="15"/>
      <c r="S17" s="15"/>
    </row>
    <row r="18" spans="1:16" ht="12.75" customHeight="1">
      <c r="A18" s="19" t="s">
        <v>32</v>
      </c>
      <c r="B18" s="19"/>
      <c r="C18" s="10">
        <f>SUM(C19:C31)</f>
        <v>74348483</v>
      </c>
      <c r="D18" s="10">
        <f>SUM(D19:D31)</f>
        <v>3673586.54</v>
      </c>
      <c r="E18" s="10">
        <f>SUM(E19:E31)</f>
        <v>3702897.46</v>
      </c>
      <c r="F18" s="10">
        <f>SUM(F19:F31)</f>
        <v>4969412.24</v>
      </c>
      <c r="G18" s="10">
        <f>SUM(G19:G31)</f>
        <v>6077699.46</v>
      </c>
      <c r="H18" s="10">
        <f>SUM(H19:H31)</f>
        <v>6344463.590000001</v>
      </c>
      <c r="I18" s="10">
        <f>SUM(I19:I31)</f>
        <v>4785363.3</v>
      </c>
      <c r="J18" s="10">
        <f>SUM(J19:J31)</f>
        <v>7384784.650000001</v>
      </c>
      <c r="K18" s="10">
        <f>SUM(K19:K31)</f>
        <v>5150996.5600000005</v>
      </c>
      <c r="L18" s="10"/>
      <c r="M18" s="10"/>
      <c r="N18" s="10"/>
      <c r="O18" s="10"/>
      <c r="P18" s="10">
        <f t="shared" si="0"/>
        <v>42089203.800000004</v>
      </c>
    </row>
    <row r="19" spans="1:16" ht="12.75" customHeight="1">
      <c r="A19" s="17" t="s">
        <v>33</v>
      </c>
      <c r="B19" s="20" t="s">
        <v>34</v>
      </c>
      <c r="C19" s="21">
        <v>1037530</v>
      </c>
      <c r="D19" s="13">
        <v>78805.23</v>
      </c>
      <c r="E19" s="13">
        <v>93279.66</v>
      </c>
      <c r="F19" s="13">
        <v>79341.32</v>
      </c>
      <c r="G19" s="13">
        <v>86256.94</v>
      </c>
      <c r="H19" s="13">
        <v>125100.8</v>
      </c>
      <c r="I19" s="13">
        <v>116561.37</v>
      </c>
      <c r="J19" s="13">
        <v>69429.62</v>
      </c>
      <c r="K19" s="13">
        <v>101916</v>
      </c>
      <c r="L19" s="13"/>
      <c r="M19" s="13"/>
      <c r="N19" s="13"/>
      <c r="O19" s="13"/>
      <c r="P19" s="13">
        <f t="shared" si="0"/>
        <v>750690.94</v>
      </c>
    </row>
    <row r="20" spans="1:16" ht="12.75" customHeight="1">
      <c r="A20" s="11" t="s">
        <v>35</v>
      </c>
      <c r="B20" s="22" t="s">
        <v>36</v>
      </c>
      <c r="C20" s="23">
        <v>3284604</v>
      </c>
      <c r="D20" s="14">
        <v>302872.35</v>
      </c>
      <c r="E20" s="14">
        <v>289151.12</v>
      </c>
      <c r="F20" s="14">
        <v>404586.27</v>
      </c>
      <c r="G20" s="14">
        <v>354091.6</v>
      </c>
      <c r="H20" s="14">
        <v>389421.95</v>
      </c>
      <c r="I20" s="14">
        <v>358428.21</v>
      </c>
      <c r="J20" s="14">
        <v>336097.79</v>
      </c>
      <c r="K20" s="14">
        <v>423696.49</v>
      </c>
      <c r="L20" s="14"/>
      <c r="M20" s="14"/>
      <c r="N20" s="14"/>
      <c r="O20" s="14"/>
      <c r="P20" s="13">
        <f t="shared" si="0"/>
        <v>2858345.78</v>
      </c>
    </row>
    <row r="21" spans="1:16" ht="12.75" customHeight="1">
      <c r="A21" s="11" t="s">
        <v>37</v>
      </c>
      <c r="B21" s="22" t="s">
        <v>38</v>
      </c>
      <c r="C21" s="23">
        <v>2111942.08</v>
      </c>
      <c r="D21" s="14">
        <v>0</v>
      </c>
      <c r="E21" s="14">
        <v>61396.98</v>
      </c>
      <c r="F21" s="14">
        <v>89060.05</v>
      </c>
      <c r="G21" s="14">
        <v>241321.54</v>
      </c>
      <c r="H21" s="14">
        <v>138848.69</v>
      </c>
      <c r="I21" s="14">
        <v>125594.44</v>
      </c>
      <c r="J21" s="14">
        <v>285985.91</v>
      </c>
      <c r="K21" s="14">
        <v>173381.06</v>
      </c>
      <c r="L21" s="14"/>
      <c r="M21" s="14"/>
      <c r="N21" s="14"/>
      <c r="O21" s="14"/>
      <c r="P21" s="13">
        <f t="shared" si="0"/>
        <v>1115588.67</v>
      </c>
    </row>
    <row r="22" spans="1:16" ht="12.75" customHeight="1">
      <c r="A22" s="11" t="s">
        <v>39</v>
      </c>
      <c r="B22" s="22" t="s">
        <v>40</v>
      </c>
      <c r="C22" s="23">
        <v>102000</v>
      </c>
      <c r="D22" s="14">
        <v>0</v>
      </c>
      <c r="E22" s="14">
        <v>165</v>
      </c>
      <c r="F22" s="14">
        <v>7711</v>
      </c>
      <c r="G22" s="14">
        <v>17747</v>
      </c>
      <c r="H22" s="14">
        <v>1440</v>
      </c>
      <c r="I22" s="14">
        <v>2730</v>
      </c>
      <c r="J22" s="14">
        <v>0</v>
      </c>
      <c r="K22" s="13">
        <v>24155</v>
      </c>
      <c r="L22" s="14"/>
      <c r="M22" s="14"/>
      <c r="N22" s="14"/>
      <c r="O22" s="14"/>
      <c r="P22" s="13">
        <f t="shared" si="0"/>
        <v>53948</v>
      </c>
    </row>
    <row r="23" spans="1:16" ht="12.75" customHeight="1">
      <c r="A23" s="11" t="s">
        <v>41</v>
      </c>
      <c r="B23" s="22" t="s">
        <v>42</v>
      </c>
      <c r="C23" s="23">
        <v>457817</v>
      </c>
      <c r="D23" s="14">
        <v>0</v>
      </c>
      <c r="E23" s="14">
        <v>17821.99</v>
      </c>
      <c r="F23" s="14">
        <v>14613.92</v>
      </c>
      <c r="G23" s="14">
        <v>86326.58</v>
      </c>
      <c r="H23" s="14">
        <v>18416.36</v>
      </c>
      <c r="I23" s="14">
        <v>7671.58</v>
      </c>
      <c r="J23" s="14">
        <v>46910.59</v>
      </c>
      <c r="K23" s="14">
        <v>33834.57</v>
      </c>
      <c r="L23" s="14"/>
      <c r="M23" s="14"/>
      <c r="N23" s="14"/>
      <c r="O23" s="14"/>
      <c r="P23" s="13">
        <f t="shared" si="0"/>
        <v>225595.59</v>
      </c>
    </row>
    <row r="24" spans="1:16" ht="12.75" customHeight="1">
      <c r="A24" s="11" t="s">
        <v>43</v>
      </c>
      <c r="B24" s="22" t="s">
        <v>44</v>
      </c>
      <c r="C24" s="23">
        <v>917682.13</v>
      </c>
      <c r="D24" s="13">
        <v>0</v>
      </c>
      <c r="E24" s="14">
        <v>73466.11</v>
      </c>
      <c r="F24" s="14">
        <v>80873.39</v>
      </c>
      <c r="G24" s="14">
        <v>88033.3</v>
      </c>
      <c r="H24" s="14">
        <v>81838.24</v>
      </c>
      <c r="I24" s="14">
        <v>86735.6</v>
      </c>
      <c r="J24" s="14">
        <v>76456.04</v>
      </c>
      <c r="K24" s="14">
        <v>93155.85</v>
      </c>
      <c r="L24" s="14"/>
      <c r="M24" s="14"/>
      <c r="N24" s="14"/>
      <c r="O24" s="14"/>
      <c r="P24" s="13">
        <f t="shared" si="0"/>
        <v>580558.53</v>
      </c>
    </row>
    <row r="25" spans="1:16" ht="12.75" customHeight="1">
      <c r="A25" s="11" t="s">
        <v>45</v>
      </c>
      <c r="B25" s="22" t="s">
        <v>46</v>
      </c>
      <c r="C25" s="23">
        <v>5911652</v>
      </c>
      <c r="D25" s="13">
        <v>0</v>
      </c>
      <c r="E25" s="14">
        <v>8915.88</v>
      </c>
      <c r="F25" s="14">
        <v>356533.05</v>
      </c>
      <c r="G25" s="14">
        <v>562034.24</v>
      </c>
      <c r="H25" s="14">
        <v>498361.79</v>
      </c>
      <c r="I25" s="14">
        <v>306275.21</v>
      </c>
      <c r="J25" s="14">
        <v>813961.8</v>
      </c>
      <c r="K25" s="14">
        <v>441635.3</v>
      </c>
      <c r="L25" s="14"/>
      <c r="M25" s="14"/>
      <c r="N25" s="14"/>
      <c r="O25" s="14"/>
      <c r="P25" s="13">
        <f t="shared" si="0"/>
        <v>2987717.2699999996</v>
      </c>
    </row>
    <row r="26" spans="1:16" ht="12.75" customHeight="1">
      <c r="A26" s="11" t="s">
        <v>47</v>
      </c>
      <c r="B26" s="22" t="s">
        <v>48</v>
      </c>
      <c r="C26" s="23">
        <v>11587934.79</v>
      </c>
      <c r="D26" s="13">
        <v>0</v>
      </c>
      <c r="E26" s="14">
        <v>333526.36</v>
      </c>
      <c r="F26" s="14">
        <v>888213.71</v>
      </c>
      <c r="G26" s="14">
        <v>2069451.47</v>
      </c>
      <c r="H26" s="14">
        <v>1856842.78</v>
      </c>
      <c r="I26" s="14">
        <v>950697.04</v>
      </c>
      <c r="J26" s="14">
        <v>2472497.93</v>
      </c>
      <c r="K26" s="14">
        <v>1081763.2</v>
      </c>
      <c r="L26" s="14"/>
      <c r="M26" s="14"/>
      <c r="N26" s="14"/>
      <c r="O26" s="14"/>
      <c r="P26" s="13">
        <f t="shared" si="0"/>
        <v>9652992.489999998</v>
      </c>
    </row>
    <row r="27" spans="1:16" ht="12.75" customHeight="1">
      <c r="A27" s="11" t="s">
        <v>49</v>
      </c>
      <c r="B27" s="22" t="s">
        <v>50</v>
      </c>
      <c r="C27" s="23">
        <v>19844992</v>
      </c>
      <c r="D27" s="13">
        <v>1610726.98</v>
      </c>
      <c r="E27" s="14">
        <v>1606285.62</v>
      </c>
      <c r="F27" s="14">
        <v>1606424.81</v>
      </c>
      <c r="G27" s="14">
        <v>1605675.77</v>
      </c>
      <c r="H27" s="14">
        <v>1596494.72</v>
      </c>
      <c r="I27" s="14">
        <v>1609497.29</v>
      </c>
      <c r="J27" s="14">
        <v>1609005.94</v>
      </c>
      <c r="K27" s="14">
        <v>1594599.05</v>
      </c>
      <c r="L27" s="14"/>
      <c r="M27" s="14"/>
      <c r="N27" s="14"/>
      <c r="O27" s="14"/>
      <c r="P27" s="13">
        <f t="shared" si="0"/>
        <v>12838710.180000002</v>
      </c>
    </row>
    <row r="28" spans="1:16" ht="12.75" customHeight="1">
      <c r="A28" s="11" t="s">
        <v>51</v>
      </c>
      <c r="B28" s="22" t="s">
        <v>52</v>
      </c>
      <c r="C28" s="23">
        <v>95149</v>
      </c>
      <c r="D28" s="13">
        <v>0</v>
      </c>
      <c r="E28" s="14">
        <v>1985.44</v>
      </c>
      <c r="F28" s="14">
        <v>24.93</v>
      </c>
      <c r="G28" s="14">
        <v>94.76</v>
      </c>
      <c r="H28" s="14">
        <v>788.2</v>
      </c>
      <c r="I28" s="14">
        <v>0</v>
      </c>
      <c r="J28" s="14">
        <v>0</v>
      </c>
      <c r="K28" s="14">
        <v>1232.34</v>
      </c>
      <c r="L28" s="14"/>
      <c r="M28" s="14"/>
      <c r="N28" s="14"/>
      <c r="O28" s="14"/>
      <c r="P28" s="13">
        <f t="shared" si="0"/>
        <v>4125.67</v>
      </c>
    </row>
    <row r="29" spans="1:16" ht="12.75" customHeight="1">
      <c r="A29" s="11" t="s">
        <v>53</v>
      </c>
      <c r="B29" s="22" t="s">
        <v>54</v>
      </c>
      <c r="C29" s="23">
        <v>122000</v>
      </c>
      <c r="D29" s="13">
        <v>0</v>
      </c>
      <c r="E29" s="14">
        <v>17546.1</v>
      </c>
      <c r="F29" s="14">
        <v>11430.6</v>
      </c>
      <c r="G29" s="14">
        <v>10363.5</v>
      </c>
      <c r="H29" s="14">
        <v>11201.4</v>
      </c>
      <c r="I29" s="14">
        <v>12112.8</v>
      </c>
      <c r="J29" s="14">
        <v>11627.7</v>
      </c>
      <c r="K29" s="14">
        <v>12656.7</v>
      </c>
      <c r="L29" s="14"/>
      <c r="M29" s="14"/>
      <c r="N29" s="14"/>
      <c r="O29" s="14"/>
      <c r="P29" s="13">
        <f t="shared" si="0"/>
        <v>86938.79999999999</v>
      </c>
    </row>
    <row r="30" spans="1:16" ht="12.75" customHeight="1">
      <c r="A30" s="11">
        <v>339092</v>
      </c>
      <c r="B30" s="22" t="s">
        <v>25</v>
      </c>
      <c r="C30" s="23">
        <v>3365872</v>
      </c>
      <c r="D30" s="13">
        <v>0</v>
      </c>
      <c r="E30" s="14">
        <v>474065.74</v>
      </c>
      <c r="F30" s="14">
        <v>934589.71</v>
      </c>
      <c r="G30" s="14">
        <v>476973.35</v>
      </c>
      <c r="H30" s="14">
        <v>814518.75</v>
      </c>
      <c r="I30" s="14">
        <v>83884.28</v>
      </c>
      <c r="J30" s="14">
        <v>1225306.98</v>
      </c>
      <c r="K30" s="14">
        <v>453633.46</v>
      </c>
      <c r="L30" s="14"/>
      <c r="M30" s="14"/>
      <c r="N30" s="14"/>
      <c r="O30" s="14"/>
      <c r="P30" s="13">
        <f t="shared" si="0"/>
        <v>4462972.27</v>
      </c>
    </row>
    <row r="31" spans="1:16" ht="12.75" customHeight="1">
      <c r="A31" s="11">
        <v>339093</v>
      </c>
      <c r="B31" s="22" t="s">
        <v>55</v>
      </c>
      <c r="C31" s="23">
        <v>25509308</v>
      </c>
      <c r="D31" s="13">
        <v>1681181.98</v>
      </c>
      <c r="E31" s="14">
        <v>725291.46</v>
      </c>
      <c r="F31" s="14">
        <v>496009.48</v>
      </c>
      <c r="G31" s="14">
        <v>479329.41</v>
      </c>
      <c r="H31" s="14">
        <v>811189.91</v>
      </c>
      <c r="I31" s="14">
        <v>1125175.48</v>
      </c>
      <c r="J31" s="14">
        <v>437504.35</v>
      </c>
      <c r="K31" s="14">
        <v>715337.54</v>
      </c>
      <c r="L31" s="14"/>
      <c r="M31" s="14"/>
      <c r="N31" s="14"/>
      <c r="O31" s="14"/>
      <c r="P31" s="13">
        <f t="shared" si="0"/>
        <v>6471019.609999999</v>
      </c>
    </row>
    <row r="32" spans="1:16" ht="12.75" customHeight="1">
      <c r="A32" s="24" t="s">
        <v>56</v>
      </c>
      <c r="B32" s="24"/>
      <c r="C32" s="25">
        <f>SUM(C33:C34)</f>
        <v>208537.02</v>
      </c>
      <c r="D32" s="10">
        <f>SUM(D33:D34)</f>
        <v>0</v>
      </c>
      <c r="E32" s="10">
        <f>SUM(E33:E34)</f>
        <v>0</v>
      </c>
      <c r="F32" s="10">
        <v>0</v>
      </c>
      <c r="G32" s="10">
        <f>SUM(G33:G34)</f>
        <v>0</v>
      </c>
      <c r="H32" s="10">
        <f>SUM(H33:H34)</f>
        <v>0</v>
      </c>
      <c r="I32" s="10">
        <f>SUM(I33:I34)</f>
        <v>0</v>
      </c>
      <c r="J32" s="10">
        <f>SUM(J33:J34)</f>
        <v>0</v>
      </c>
      <c r="K32" s="10">
        <f>SUM(K33:K34)</f>
        <v>0</v>
      </c>
      <c r="L32" s="14"/>
      <c r="M32" s="14"/>
      <c r="N32" s="14"/>
      <c r="O32" s="14"/>
      <c r="P32" s="10">
        <f t="shared" si="0"/>
        <v>0</v>
      </c>
    </row>
    <row r="33" spans="1:16" ht="12.75" customHeight="1">
      <c r="A33" s="11">
        <v>449039</v>
      </c>
      <c r="B33" s="22" t="s">
        <v>48</v>
      </c>
      <c r="C33" s="23">
        <v>8537.02</v>
      </c>
      <c r="D33" s="13">
        <v>0</v>
      </c>
      <c r="E33" s="14">
        <v>0</v>
      </c>
      <c r="F33" s="14">
        <v>0</v>
      </c>
      <c r="G33" s="14">
        <v>0</v>
      </c>
      <c r="H33" s="14">
        <v>0</v>
      </c>
      <c r="I33" s="14">
        <v>0</v>
      </c>
      <c r="J33" s="14">
        <v>0</v>
      </c>
      <c r="K33" s="14">
        <v>0</v>
      </c>
      <c r="L33" s="14"/>
      <c r="M33" s="14"/>
      <c r="N33" s="14"/>
      <c r="O33" s="14"/>
      <c r="P33" s="13">
        <f t="shared" si="0"/>
        <v>0</v>
      </c>
    </row>
    <row r="34" spans="1:16" ht="12.75" customHeight="1">
      <c r="A34" s="11">
        <v>449051</v>
      </c>
      <c r="B34" s="22" t="s">
        <v>57</v>
      </c>
      <c r="C34" s="23">
        <v>200000</v>
      </c>
      <c r="D34" s="13">
        <v>0</v>
      </c>
      <c r="E34" s="14">
        <v>0</v>
      </c>
      <c r="F34" s="14">
        <v>0</v>
      </c>
      <c r="G34" s="14">
        <v>0</v>
      </c>
      <c r="H34" s="14">
        <v>0</v>
      </c>
      <c r="I34" s="14">
        <v>0</v>
      </c>
      <c r="J34" s="14">
        <v>0</v>
      </c>
      <c r="K34" s="14">
        <v>0</v>
      </c>
      <c r="L34" s="14"/>
      <c r="M34" s="14"/>
      <c r="N34" s="14"/>
      <c r="O34" s="14"/>
      <c r="P34" s="13">
        <f t="shared" si="0"/>
        <v>0</v>
      </c>
    </row>
    <row r="35" spans="1:18" ht="12.75">
      <c r="A35" s="26" t="s">
        <v>58</v>
      </c>
      <c r="B35" s="26">
        <f>SUM(B9,B18,B32)</f>
        <v>0</v>
      </c>
      <c r="C35" s="27">
        <f>SUM(C9,C18,C32)</f>
        <v>433757600</v>
      </c>
      <c r="D35" s="27">
        <f>SUM(D9,D18,D32)</f>
        <v>27161794.37</v>
      </c>
      <c r="E35" s="27">
        <f>SUM(E9,E18,E32)</f>
        <v>34359411.379999995</v>
      </c>
      <c r="F35" s="27">
        <f>SUM(F9,F18,F32)</f>
        <v>33589808.25</v>
      </c>
      <c r="G35" s="27">
        <f>SUM(G9,G18,G32)</f>
        <v>35141470.03</v>
      </c>
      <c r="H35" s="27">
        <f>SUM(H9,H18,H32)</f>
        <v>35361517.6</v>
      </c>
      <c r="I35" s="27">
        <f>SUM(I9,I18,I32)</f>
        <v>34464258.64</v>
      </c>
      <c r="J35" s="27">
        <f>SUM(J9,J18,J32)</f>
        <v>46055714.199999996</v>
      </c>
      <c r="K35" s="27">
        <f>SUM(K9,K18,K32)</f>
        <v>34533073.61</v>
      </c>
      <c r="L35" s="27"/>
      <c r="M35" s="27"/>
      <c r="N35" s="27"/>
      <c r="O35" s="27"/>
      <c r="P35" s="28">
        <f t="shared" si="0"/>
        <v>280667048.08</v>
      </c>
      <c r="R35" s="4"/>
    </row>
    <row r="36" spans="1:18" ht="12.75">
      <c r="A36" s="29" t="s">
        <v>59</v>
      </c>
      <c r="B36" s="29"/>
      <c r="C36" s="29"/>
      <c r="D36" s="29"/>
      <c r="E36" s="29"/>
      <c r="F36" s="29"/>
      <c r="G36" s="29"/>
      <c r="H36" s="29"/>
      <c r="I36" s="29"/>
      <c r="J36" s="29"/>
      <c r="K36" s="29"/>
      <c r="L36" s="29"/>
      <c r="M36" s="29"/>
      <c r="N36" s="29"/>
      <c r="O36" s="29"/>
      <c r="P36" s="29"/>
      <c r="R36" s="4"/>
    </row>
    <row r="37" spans="1:18" ht="12.75">
      <c r="A37" s="29" t="s">
        <v>60</v>
      </c>
      <c r="B37" s="29"/>
      <c r="C37" s="29"/>
      <c r="D37" s="29"/>
      <c r="E37" s="29"/>
      <c r="F37" s="29"/>
      <c r="G37" s="29"/>
      <c r="H37" s="29"/>
      <c r="I37" s="29"/>
      <c r="J37" s="29"/>
      <c r="K37" s="29"/>
      <c r="L37" s="29"/>
      <c r="M37" s="29"/>
      <c r="N37" s="29"/>
      <c r="O37" s="29"/>
      <c r="P37" s="29"/>
      <c r="R37" s="4"/>
    </row>
    <row r="38" ht="12.75"/>
    <row r="39" ht="12.75"/>
    <row r="40" ht="12.75"/>
    <row r="41" ht="12.75"/>
    <row r="42" ht="12.75"/>
    <row r="43" ht="12.75"/>
    <row r="44" ht="12.75"/>
    <row r="45" ht="12.75"/>
    <row r="46" ht="12.75"/>
    <row r="47" ht="12.75"/>
    <row r="48" ht="12.75"/>
    <row r="49" ht="12.75"/>
    <row r="50" ht="12.75"/>
    <row r="51" ht="12.75"/>
    <row r="52" ht="12.75"/>
    <row r="53" ht="12.75"/>
  </sheetData>
  <sheetProtection selectLockedCells="1" selectUnlockedCells="1"/>
  <mergeCells count="12">
    <mergeCell ref="D2:L2"/>
    <mergeCell ref="C4:P4"/>
    <mergeCell ref="E5:I5"/>
    <mergeCell ref="A7:B8"/>
    <mergeCell ref="C7:C8"/>
    <mergeCell ref="D7:P7"/>
    <mergeCell ref="A9:B9"/>
    <mergeCell ref="A18:B18"/>
    <mergeCell ref="A32:B32"/>
    <mergeCell ref="A35:B35"/>
    <mergeCell ref="A36:P36"/>
    <mergeCell ref="A37:P37"/>
  </mergeCells>
  <printOptions/>
  <pageMargins left="0.2361111111111111" right="0.19652777777777777" top="0.7875" bottom="0.7875" header="0.5118055555555555" footer="0.5118055555555555"/>
  <pageSetup fitToHeight="1" fitToWidth="1" horizontalDpi="300" verticalDpi="300" orientation="landscape" paperSize="9"/>
  <drawing r:id="rId3"/>
  <legacyDrawing r:id="rId2"/>
  <oleObjects>
    <oleObject progId="" shapeId="112616055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Naiana Correa Lima Peixoto</dc:creator>
  <cp:keywords/>
  <dc:description/>
  <cp:lastModifiedBy/>
  <cp:lastPrinted>2018-03-21T15:05:13Z</cp:lastPrinted>
  <dcterms:created xsi:type="dcterms:W3CDTF">2018-03-21T14:38:42Z</dcterms:created>
  <dcterms:modified xsi:type="dcterms:W3CDTF">2019-09-03T16:53:48Z</dcterms:modified>
  <cp:category/>
  <cp:version/>
  <cp:contentType/>
  <cp:contentStatus/>
  <cp:revision>40</cp:revision>
</cp:coreProperties>
</file>