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harts/style2.xml" ContentType="application/vnd.ms-office.chartstyle+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sharedStrings.xml" ContentType="application/vnd.openxmlformats-officedocument.spreadsheetml.sharedStrings+xml"/>
  <Override PartName="/xl/charts/colors2.xml" ContentType="application/vnd.ms-office.chartcolorstyle+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charts/colors1.xml" ContentType="application/vnd.ms-office.chartcolorstyle+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charts/chart5.xml" ContentType="application/vnd.openxmlformats-officedocument.drawingml.char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charts/chart3.xml" ContentType="application/vnd.openxmlformats-officedocument.drawingml.chart+xml"/>
  <Override PartName="/xl/drawings/drawing5.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xl/charts/style1.xml" ContentType="application/vnd.ms-office.chartstyle+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0" yWindow="0" windowWidth="19365" windowHeight="8475" tabRatio="762" activeTab="1"/>
  </bookViews>
  <sheets>
    <sheet name="Índice" sheetId="177" r:id="rId1"/>
    <sheet name="T1" sheetId="85" r:id="rId2"/>
    <sheet name="G1" sheetId="182" r:id="rId3"/>
    <sheet name="T2" sheetId="82" r:id="rId4"/>
    <sheet name="T3" sheetId="128" r:id="rId5"/>
    <sheet name="G2" sheetId="181" r:id="rId6"/>
    <sheet name="T4" sheetId="129" r:id="rId7"/>
    <sheet name="T5" sheetId="151" r:id="rId8"/>
    <sheet name="T6" sheetId="168" r:id="rId9"/>
    <sheet name="G3" sheetId="169" r:id="rId10"/>
    <sheet name="P1" sheetId="185" r:id="rId11"/>
    <sheet name="T7" sheetId="178" r:id="rId12"/>
    <sheet name="G4" sheetId="180" r:id="rId13"/>
    <sheet name="P2" sheetId="186" r:id="rId14"/>
    <sheet name="T8" sheetId="162" r:id="rId15"/>
    <sheet name="T9" sheetId="149" r:id="rId16"/>
    <sheet name="T10" sheetId="187" r:id="rId17"/>
    <sheet name="T11" sheetId="152" r:id="rId18"/>
    <sheet name="T12" sheetId="164" r:id="rId19"/>
    <sheet name="T13" sheetId="150" r:id="rId20"/>
    <sheet name="T14" sheetId="153" r:id="rId21"/>
    <sheet name="T15" sheetId="148" r:id="rId22"/>
    <sheet name="T16" sheetId="170" r:id="rId23"/>
    <sheet name="T17" sheetId="158" r:id="rId24"/>
    <sheet name="T18" sheetId="176" r:id="rId25"/>
    <sheet name="T19" sheetId="138" r:id="rId26"/>
    <sheet name="T20" sheetId="139" r:id="rId27"/>
    <sheet name="T21" sheetId="166" r:id="rId28"/>
    <sheet name="T22" sheetId="175" r:id="rId29"/>
    <sheet name="T23" sheetId="165" r:id="rId30"/>
    <sheet name="T24" sheetId="167" r:id="rId31"/>
    <sheet name="T25" sheetId="132" r:id="rId32"/>
    <sheet name="T26" sheetId="183" r:id="rId33"/>
    <sheet name="T27" sheetId="123" r:id="rId34"/>
    <sheet name="T28" sheetId="122" r:id="rId35"/>
    <sheet name="T29" sheetId="124" r:id="rId36"/>
    <sheet name="T30" sheetId="125" r:id="rId37"/>
    <sheet name="T31" sheetId="184" r:id="rId38"/>
    <sheet name="T32" sheetId="127" r:id="rId39"/>
    <sheet name="T33" sheetId="154" r:id="rId40"/>
    <sheet name="T34" sheetId="155" r:id="rId41"/>
    <sheet name="T35" sheetId="159" r:id="rId42"/>
    <sheet name="T36" sheetId="160" r:id="rId43"/>
    <sheet name="T37" sheetId="161" r:id="rId44"/>
    <sheet name="T38" sheetId="171" r:id="rId45"/>
    <sheet name="T39" sheetId="172" r:id="rId46"/>
    <sheet name="T40" sheetId="173" r:id="rId47"/>
    <sheet name="G5" sheetId="174" r:id="rId48"/>
  </sheets>
  <definedNames>
    <definedName name="_xlnm._FilterDatabase" localSheetId="16" hidden="1">'T10'!$A$10:$AD$40</definedName>
    <definedName name="_xlnm._FilterDatabase" localSheetId="17" hidden="1">'T11'!$A$9:$G$9</definedName>
    <definedName name="_xlnm._FilterDatabase" localSheetId="20" hidden="1">'T14'!$A$10:$V$40</definedName>
    <definedName name="_xlnm._FilterDatabase" localSheetId="27" hidden="1">'T21'!$A$10:$Y$40</definedName>
    <definedName name="_xlnm._FilterDatabase" localSheetId="28" hidden="1">'T22'!$A$10:$H$40</definedName>
    <definedName name="_xlnm._FilterDatabase" localSheetId="31" hidden="1">'T25'!$A$10:$I$42</definedName>
    <definedName name="_xlnm._FilterDatabase" localSheetId="41" hidden="1">'T35'!$A$6:$BQ$6</definedName>
    <definedName name="_xlnm._FilterDatabase" localSheetId="42" hidden="1">'T36'!$A$6:$AQ$6</definedName>
    <definedName name="_xlnm._FilterDatabase" localSheetId="43" hidden="1">'T37'!$A$6:$Z$6</definedName>
    <definedName name="_xlnm._FilterDatabase" localSheetId="7" hidden="1">'T5'!$A$11:$K$41</definedName>
    <definedName name="_xlnm._FilterDatabase" localSheetId="8" hidden="1">'T6'!$A$10:$W$40</definedName>
    <definedName name="_xlnm._FilterDatabase" localSheetId="11" hidden="1">'T7'!$A$10:$O$40</definedName>
  </definedNames>
  <calcPr calcId="171027"/>
</workbook>
</file>

<file path=xl/calcChain.xml><?xml version="1.0" encoding="utf-8"?>
<calcChain xmlns="http://schemas.openxmlformats.org/spreadsheetml/2006/main">
  <c r="O8" i="174"/>
  <c r="O7"/>
  <c r="J6" i="180" l="1"/>
  <c r="I28" i="173" l="1"/>
  <c r="J27" s="1"/>
  <c r="J24"/>
  <c r="J23"/>
  <c r="J22"/>
  <c r="J21"/>
  <c r="J20"/>
  <c r="J19"/>
  <c r="J18"/>
  <c r="J17"/>
  <c r="J16"/>
  <c r="J15"/>
  <c r="J14"/>
  <c r="J13"/>
  <c r="J12"/>
  <c r="J11"/>
  <c r="J10"/>
  <c r="J9"/>
  <c r="D9"/>
  <c r="J8"/>
  <c r="D8"/>
  <c r="J7"/>
  <c r="D7"/>
  <c r="W7" i="172"/>
  <c r="W8" s="1"/>
  <c r="V7"/>
  <c r="V8" s="1"/>
  <c r="U7"/>
  <c r="U8" s="1"/>
  <c r="T7"/>
  <c r="T8" s="1"/>
  <c r="S7"/>
  <c r="S8" s="1"/>
  <c r="R7"/>
  <c r="R8" s="1"/>
  <c r="Q7"/>
  <c r="Q8" s="1"/>
  <c r="P7"/>
  <c r="P8" s="1"/>
  <c r="O7"/>
  <c r="O8" s="1"/>
  <c r="N7"/>
  <c r="N8" s="1"/>
  <c r="M7"/>
  <c r="M8" s="1"/>
  <c r="L7"/>
  <c r="L8" s="1"/>
  <c r="K7"/>
  <c r="K8" s="1"/>
  <c r="J7"/>
  <c r="J8" s="1"/>
  <c r="I7"/>
  <c r="I8" s="1"/>
  <c r="H7"/>
  <c r="H8" s="1"/>
  <c r="G7"/>
  <c r="G8" s="1"/>
  <c r="F7"/>
  <c r="F8" s="1"/>
  <c r="E7"/>
  <c r="E8" s="1"/>
  <c r="D7"/>
  <c r="D8" s="1"/>
  <c r="C7"/>
  <c r="C8" s="1"/>
  <c r="B7"/>
  <c r="B8" s="1"/>
  <c r="J25" i="173" l="1"/>
  <c r="J26"/>
  <c r="J28"/>
  <c r="J8" i="169"/>
  <c r="J7"/>
  <c r="J6"/>
  <c r="K8" i="164" l="1"/>
  <c r="J8"/>
  <c r="I8"/>
  <c r="H8"/>
  <c r="G8"/>
  <c r="F8"/>
  <c r="E8"/>
  <c r="D8"/>
  <c r="C8"/>
  <c r="B8"/>
  <c r="BQ9" i="159" l="1"/>
  <c r="BO9"/>
  <c r="BM9"/>
  <c r="BK9"/>
  <c r="BI9"/>
  <c r="BG9"/>
  <c r="BE9"/>
  <c r="BC9"/>
  <c r="BA9"/>
  <c r="AY9"/>
  <c r="AW9"/>
  <c r="AU9"/>
  <c r="AS9"/>
  <c r="AQ9"/>
  <c r="AO9"/>
  <c r="AM9"/>
  <c r="AK9"/>
  <c r="AI9"/>
  <c r="AG9"/>
  <c r="AE9"/>
  <c r="AC9"/>
  <c r="AA9"/>
  <c r="Y9"/>
  <c r="W9"/>
  <c r="U9"/>
  <c r="S9"/>
  <c r="Q9"/>
  <c r="O9"/>
  <c r="M9"/>
  <c r="K9"/>
  <c r="I9"/>
  <c r="G9"/>
  <c r="E9"/>
  <c r="C9"/>
  <c r="K35" i="125" l="1"/>
  <c r="K34"/>
  <c r="K33"/>
  <c r="K32"/>
  <c r="K31"/>
  <c r="K30"/>
  <c r="K29"/>
  <c r="K28"/>
  <c r="K27"/>
  <c r="K26"/>
  <c r="K25"/>
  <c r="K24"/>
  <c r="K23"/>
  <c r="K22"/>
  <c r="K21"/>
  <c r="K20"/>
  <c r="K19"/>
  <c r="K18"/>
  <c r="K17"/>
  <c r="K16"/>
  <c r="K15"/>
  <c r="K14"/>
  <c r="K13"/>
  <c r="K12"/>
  <c r="K11"/>
  <c r="K10"/>
  <c r="K9"/>
  <c r="K7"/>
  <c r="J7"/>
  <c r="I7"/>
  <c r="H7"/>
  <c r="G7"/>
  <c r="F7"/>
  <c r="E7"/>
  <c r="D7"/>
  <c r="C36" i="132"/>
  <c r="C9" s="1"/>
  <c r="B36"/>
  <c r="B9" s="1"/>
  <c r="G9"/>
  <c r="F9"/>
</calcChain>
</file>

<file path=xl/sharedStrings.xml><?xml version="1.0" encoding="utf-8"?>
<sst xmlns="http://schemas.openxmlformats.org/spreadsheetml/2006/main" count="4089" uniqueCount="847">
  <si>
    <t>Homicídios dolosos, por número de vítimas e ocorrências</t>
  </si>
  <si>
    <t xml:space="preserve"> Brasil e Unidades da Federação</t>
  </si>
  <si>
    <t>Nº de Vítimas</t>
  </si>
  <si>
    <t>Nº de Ocorrências</t>
  </si>
  <si>
    <t>Ns. Absolutos</t>
  </si>
  <si>
    <t>Variação (%)</t>
  </si>
  <si>
    <t>Brasil</t>
  </si>
  <si>
    <t>...</t>
  </si>
  <si>
    <t>Bahia</t>
  </si>
  <si>
    <t>Ceará</t>
  </si>
  <si>
    <t>Espírito Santo</t>
  </si>
  <si>
    <t xml:space="preserve">Pará </t>
  </si>
  <si>
    <t>Rio de Janeiro</t>
  </si>
  <si>
    <t>Santa Catarina</t>
  </si>
  <si>
    <t xml:space="preserve">São Paulo </t>
  </si>
  <si>
    <t>Amapá</t>
  </si>
  <si>
    <r>
      <t xml:space="preserve">Rondônia </t>
    </r>
    <r>
      <rPr>
        <vertAlign val="superscript"/>
        <sz val="8"/>
        <color theme="1"/>
        <rFont val="Arial"/>
        <family val="2"/>
      </rPr>
      <t>(5)</t>
    </r>
  </si>
  <si>
    <t>Tocantins</t>
  </si>
  <si>
    <t>Amazonas</t>
  </si>
  <si>
    <r>
      <rPr>
        <b/>
        <sz val="8"/>
        <rFont val="Arial"/>
        <family val="2"/>
      </rPr>
      <t>Fonte:</t>
    </r>
    <r>
      <rPr>
        <sz val="8"/>
        <rFont val="Arial"/>
        <family val="2"/>
      </rPr>
      <t xml:space="preserve"> Secretarias Estaduais de Segurança Pública e/ou Defesa Social; Instituto Brasileiro de Geografia e Estatística (IBGE); Fórum Brasileiro de Segurança Pública. </t>
    </r>
  </si>
  <si>
    <t>(...) Informação não disponível.</t>
  </si>
  <si>
    <t>(2) Por 100 mil habitantes.</t>
  </si>
  <si>
    <t>Latrocínio</t>
  </si>
  <si>
    <t>Lesão Corporal Seguida de Morte</t>
  </si>
  <si>
    <r>
      <t xml:space="preserve">Taxas </t>
    </r>
    <r>
      <rPr>
        <b/>
        <vertAlign val="superscript"/>
        <sz val="8"/>
        <rFont val="Arial"/>
        <family val="2"/>
      </rPr>
      <t>(3)</t>
    </r>
  </si>
  <si>
    <t>Alagoas</t>
  </si>
  <si>
    <t>Distrito Federal</t>
  </si>
  <si>
    <t>Maranhão</t>
  </si>
  <si>
    <t>Mato Grosso</t>
  </si>
  <si>
    <t>Minas Gerais</t>
  </si>
  <si>
    <t>Pará</t>
  </si>
  <si>
    <t xml:space="preserve">Paraná </t>
  </si>
  <si>
    <t>Pernambuco</t>
  </si>
  <si>
    <t>Piauí</t>
  </si>
  <si>
    <t xml:space="preserve">Rio de Janeiro </t>
  </si>
  <si>
    <t>Rio Grande do Norte</t>
  </si>
  <si>
    <t>Rio Grande do Sul</t>
  </si>
  <si>
    <t xml:space="preserve">Santa Catarina </t>
  </si>
  <si>
    <t>São Paulo</t>
  </si>
  <si>
    <t>Sergipe</t>
  </si>
  <si>
    <t>-</t>
  </si>
  <si>
    <t>Acre</t>
  </si>
  <si>
    <t xml:space="preserve">Paraíba </t>
  </si>
  <si>
    <t>Rondônia</t>
  </si>
  <si>
    <t>(-) Fenômeno Inexistente.</t>
  </si>
  <si>
    <t>(3) Por 100 mil habitantes.</t>
  </si>
  <si>
    <t>Brasil e Unidades da Federação</t>
  </si>
  <si>
    <r>
      <t xml:space="preserve">Taxas </t>
    </r>
    <r>
      <rPr>
        <b/>
        <vertAlign val="superscript"/>
        <sz val="8"/>
        <rFont val="Arial"/>
        <family val="2"/>
      </rPr>
      <t>(4)</t>
    </r>
  </si>
  <si>
    <r>
      <t xml:space="preserve">Paraná </t>
    </r>
    <r>
      <rPr>
        <vertAlign val="superscript"/>
        <sz val="8"/>
        <color theme="1"/>
        <rFont val="Arial"/>
        <family val="2"/>
      </rPr>
      <t>(7)</t>
    </r>
  </si>
  <si>
    <t>(1) Número de vítimas registrado.</t>
  </si>
  <si>
    <r>
      <t>Mortes violentas intencionais</t>
    </r>
    <r>
      <rPr>
        <vertAlign val="superscript"/>
        <sz val="8"/>
        <rFont val="Arial"/>
        <family val="2"/>
      </rPr>
      <t xml:space="preserve"> (1)</t>
    </r>
  </si>
  <si>
    <r>
      <t xml:space="preserve">Grupos segundo qualidade dos dados </t>
    </r>
    <r>
      <rPr>
        <b/>
        <vertAlign val="superscript"/>
        <sz val="8"/>
        <color theme="1"/>
        <rFont val="Arial"/>
        <family val="2"/>
      </rPr>
      <t>(2)</t>
    </r>
  </si>
  <si>
    <t>Policiais Civis e Militares Mortos em Situação de Confronto</t>
  </si>
  <si>
    <t>Morte Decorrente de Intervenção Policial (em serviço e fora de serviço)</t>
  </si>
  <si>
    <t>Homicídio Doloso</t>
  </si>
  <si>
    <t>Em serviço</t>
  </si>
  <si>
    <t>Número Absoluto</t>
  </si>
  <si>
    <r>
      <t xml:space="preserve">Taxa </t>
    </r>
    <r>
      <rPr>
        <b/>
        <vertAlign val="superscript"/>
        <sz val="8"/>
        <color theme="1"/>
        <rFont val="Arial"/>
        <family val="2"/>
      </rPr>
      <t>(3)</t>
    </r>
  </si>
  <si>
    <t>Roraima</t>
  </si>
  <si>
    <t>( - ) Fenômeno Inexistente.</t>
  </si>
  <si>
    <t>(3) Taxa por 100 mil habitantes.</t>
  </si>
  <si>
    <t xml:space="preserve">Policiais Civis mortos em confronto em serviço </t>
  </si>
  <si>
    <t xml:space="preserve">Policiais Militares mortos em confronto em serviço </t>
  </si>
  <si>
    <t xml:space="preserve">Policiais Civis mortos em confronto ou por lesão não natural fora de serviço </t>
  </si>
  <si>
    <t xml:space="preserve">Policiais Militares mortos em confronto ou por lesão não natural fora de serviço </t>
  </si>
  <si>
    <t>Goiás</t>
  </si>
  <si>
    <t>Mato Grosso do Sul</t>
  </si>
  <si>
    <t xml:space="preserve">Sergipe </t>
  </si>
  <si>
    <t>Homicídio culposo de trânsito</t>
  </si>
  <si>
    <t>Mortes acidentais no trânsito (exceto homicídio culposo)</t>
  </si>
  <si>
    <t>Outras mortes acidentais (exceto homicídio culposo)</t>
  </si>
  <si>
    <r>
      <t xml:space="preserve">Outros crimes resultantes em morte </t>
    </r>
    <r>
      <rPr>
        <b/>
        <vertAlign val="superscript"/>
        <sz val="8"/>
        <color indexed="8"/>
        <rFont val="Arial"/>
        <family val="2"/>
      </rPr>
      <t>(5)</t>
    </r>
  </si>
  <si>
    <t>Outros homicídios culposos</t>
  </si>
  <si>
    <t>Suicídio</t>
  </si>
  <si>
    <t>Mortes a esclarecer</t>
  </si>
  <si>
    <t xml:space="preserve">Minas Gerais </t>
  </si>
  <si>
    <t>(-) Fenômeno Inexistente</t>
  </si>
  <si>
    <t>(1) Os dados informados correspondem ao volume de ocorrências policiais registradas e não, necessariamente, indicam o número de vítimas envolvidas.</t>
  </si>
  <si>
    <t xml:space="preserve">Alagoas </t>
  </si>
  <si>
    <t xml:space="preserve">Ceará </t>
  </si>
  <si>
    <t xml:space="preserve">Goiás </t>
  </si>
  <si>
    <t xml:space="preserve">Mato Grosso do Sul </t>
  </si>
  <si>
    <t>Paraná</t>
  </si>
  <si>
    <t xml:space="preserve">Rio Grande do Sul </t>
  </si>
  <si>
    <t>Paraíba</t>
  </si>
  <si>
    <t>(1) Os dados informados correspondem ao volume de ocorrências policiais registradas.</t>
  </si>
  <si>
    <r>
      <t>Grupos de Estados segundo qualidade dos dados</t>
    </r>
    <r>
      <rPr>
        <b/>
        <vertAlign val="superscript"/>
        <sz val="8"/>
        <rFont val="Arial"/>
        <family val="2"/>
      </rPr>
      <t xml:space="preserve"> (2)</t>
    </r>
  </si>
  <si>
    <r>
      <t>Roubo a instituição financeira</t>
    </r>
    <r>
      <rPr>
        <b/>
        <vertAlign val="superscript"/>
        <sz val="8"/>
        <color indexed="8"/>
        <rFont val="Arial"/>
        <family val="2"/>
      </rPr>
      <t xml:space="preserve"> (3)</t>
    </r>
  </si>
  <si>
    <t>Roubo de carga</t>
  </si>
  <si>
    <r>
      <t xml:space="preserve">Taxas </t>
    </r>
    <r>
      <rPr>
        <b/>
        <vertAlign val="superscript"/>
        <sz val="8"/>
        <rFont val="Arial"/>
        <family val="2"/>
      </rPr>
      <t>(5)</t>
    </r>
  </si>
  <si>
    <r>
      <t xml:space="preserve">Sergipe </t>
    </r>
    <r>
      <rPr>
        <vertAlign val="superscript"/>
        <sz val="8"/>
        <color theme="1"/>
        <rFont val="Arial"/>
        <family val="2"/>
      </rPr>
      <t>(7)</t>
    </r>
  </si>
  <si>
    <t>(3) A taxa de roubo a instituição financeira foi calculada a partir da relação de agências bancárias, postos de atendimento bancário - PAB, postos avançados de atendimento - PAA e postos de atendimento bancário eletrônico - PAE informados pelo Banco Central em dezembro de 2013 e 2014.</t>
  </si>
  <si>
    <t>(4) Por 100 instituições financeiras.</t>
  </si>
  <si>
    <t>(5) Por 100 mil habitantes.</t>
  </si>
  <si>
    <t>Entorpecentes - Tráfico</t>
  </si>
  <si>
    <t>Entorpecentes - Posse e Uso</t>
  </si>
  <si>
    <t>Porte ilegal de arma de fogo</t>
  </si>
  <si>
    <t>TABELA 11</t>
  </si>
  <si>
    <t>Tentativa de homicídio</t>
  </si>
  <si>
    <t>Lesão corporal culposa de trânsito</t>
  </si>
  <si>
    <t>Lesão corporal dolosa</t>
  </si>
  <si>
    <t>Outras lesões corporais culposas</t>
  </si>
  <si>
    <t>Outros crimes resultantes em lesão corporal</t>
  </si>
  <si>
    <t>TABELA 13</t>
  </si>
  <si>
    <t>Outros</t>
  </si>
  <si>
    <t>Total</t>
  </si>
  <si>
    <t>Unidade da Federação</t>
  </si>
  <si>
    <t>Secretarias Estaduais de Segurança Pública e/ou Defesa Social</t>
  </si>
  <si>
    <t>Polícia Federal</t>
  </si>
  <si>
    <t>Polícia Rodoviária Federal</t>
  </si>
  <si>
    <t xml:space="preserve">Brasil </t>
  </si>
  <si>
    <t xml:space="preserve">Bahia </t>
  </si>
  <si>
    <t xml:space="preserve">Maranhão </t>
  </si>
  <si>
    <t xml:space="preserve">Pernambuco </t>
  </si>
  <si>
    <t xml:space="preserve">Piauí </t>
  </si>
  <si>
    <t xml:space="preserve">Rondônia </t>
  </si>
  <si>
    <t xml:space="preserve">Roraima </t>
  </si>
  <si>
    <t>Apreensão de armas de fogo, em porcentagem</t>
  </si>
  <si>
    <t>%</t>
  </si>
  <si>
    <t>UF</t>
  </si>
  <si>
    <t>Capitais</t>
  </si>
  <si>
    <r>
      <t xml:space="preserve">Crimes Violentos Letais Intencionais </t>
    </r>
    <r>
      <rPr>
        <b/>
        <vertAlign val="superscript"/>
        <sz val="8"/>
        <color theme="1"/>
        <rFont val="Arial"/>
        <family val="2"/>
      </rPr>
      <t>(1)</t>
    </r>
  </si>
  <si>
    <t>Ns. Abs.</t>
  </si>
  <si>
    <t>Total Capitais</t>
  </si>
  <si>
    <t>SE</t>
  </si>
  <si>
    <t>Aracaju</t>
  </si>
  <si>
    <t>PA</t>
  </si>
  <si>
    <t>Belém</t>
  </si>
  <si>
    <t>MG</t>
  </si>
  <si>
    <t>Belo Horizonte</t>
  </si>
  <si>
    <t>RR</t>
  </si>
  <si>
    <t>DF</t>
  </si>
  <si>
    <t>Brasília</t>
  </si>
  <si>
    <t>MS</t>
  </si>
  <si>
    <t>MT</t>
  </si>
  <si>
    <t>Cuiabá</t>
  </si>
  <si>
    <t>PR</t>
  </si>
  <si>
    <t>Curitiba</t>
  </si>
  <si>
    <t>SC</t>
  </si>
  <si>
    <t>Florianópolis</t>
  </si>
  <si>
    <t>CE</t>
  </si>
  <si>
    <t>Fortaleza</t>
  </si>
  <si>
    <t>GO</t>
  </si>
  <si>
    <t>PB</t>
  </si>
  <si>
    <t>AP</t>
  </si>
  <si>
    <t>Macapá</t>
  </si>
  <si>
    <t>AL</t>
  </si>
  <si>
    <t>Maceió</t>
  </si>
  <si>
    <t>AM</t>
  </si>
  <si>
    <t>Manaus</t>
  </si>
  <si>
    <t>RN</t>
  </si>
  <si>
    <t>Natal</t>
  </si>
  <si>
    <t>TO</t>
  </si>
  <si>
    <t>Palmas</t>
  </si>
  <si>
    <t>RS</t>
  </si>
  <si>
    <t>Porto Alegre</t>
  </si>
  <si>
    <t>RO</t>
  </si>
  <si>
    <t>PE</t>
  </si>
  <si>
    <t xml:space="preserve">Recife </t>
  </si>
  <si>
    <t>AC</t>
  </si>
  <si>
    <t>Rio Branco</t>
  </si>
  <si>
    <t>RJ</t>
  </si>
  <si>
    <t>BA</t>
  </si>
  <si>
    <t>Salvador</t>
  </si>
  <si>
    <t>MA</t>
  </si>
  <si>
    <t>São Luís</t>
  </si>
  <si>
    <t>SP</t>
  </si>
  <si>
    <t>PI</t>
  </si>
  <si>
    <t xml:space="preserve">Teresina </t>
  </si>
  <si>
    <t>ES</t>
  </si>
  <si>
    <t>Vitória</t>
  </si>
  <si>
    <r>
      <rPr>
        <b/>
        <sz val="8"/>
        <color theme="1"/>
        <rFont val="Arial"/>
        <family val="2"/>
      </rPr>
      <t>Fonte:</t>
    </r>
    <r>
      <rPr>
        <sz val="8"/>
        <color theme="1"/>
        <rFont val="Arial"/>
        <family val="2"/>
      </rPr>
      <t xml:space="preserve"> Secretarias Estaduais de Segurança Pública e/ou Defesa Social; Instituto Brasileiro de Geografia e Estatística (IBGE); Fórum Brasileiro de Segurança Pública.</t>
    </r>
  </si>
  <si>
    <t>(-) Fenômeno inexistente.</t>
  </si>
  <si>
    <t>(1) CVLI considera a soma das vítimas de homicídio doloso, lesão corporal seguida de morte e latrocínio.</t>
  </si>
  <si>
    <t>Campo Grande</t>
  </si>
  <si>
    <t>Goiânia</t>
  </si>
  <si>
    <t>Tráfico de entorpecentes</t>
  </si>
  <si>
    <t>Uso/porte de entorpecentes</t>
  </si>
  <si>
    <r>
      <t xml:space="preserve">Taxa </t>
    </r>
    <r>
      <rPr>
        <b/>
        <vertAlign val="superscript"/>
        <sz val="8"/>
        <color theme="1"/>
        <rFont val="Arial"/>
        <family val="2"/>
      </rPr>
      <t>(1)</t>
    </r>
  </si>
  <si>
    <t>Total capitais</t>
  </si>
  <si>
    <t>Boa Vista</t>
  </si>
  <si>
    <t xml:space="preserve">Curitiba </t>
  </si>
  <si>
    <r>
      <t>Fortaleza</t>
    </r>
    <r>
      <rPr>
        <vertAlign val="superscript"/>
        <sz val="8"/>
        <color theme="1"/>
        <rFont val="Arial"/>
        <family val="2"/>
      </rPr>
      <t xml:space="preserve"> </t>
    </r>
  </si>
  <si>
    <t>João Pessoa</t>
  </si>
  <si>
    <r>
      <t>Porto Velho</t>
    </r>
    <r>
      <rPr>
        <vertAlign val="superscript"/>
        <sz val="8"/>
        <color theme="1"/>
        <rFont val="Arial"/>
        <family val="2"/>
      </rPr>
      <t xml:space="preserve"> </t>
    </r>
  </si>
  <si>
    <r>
      <rPr>
        <b/>
        <sz val="8"/>
        <color theme="1"/>
        <rFont val="Arial"/>
        <family val="2"/>
      </rPr>
      <t xml:space="preserve">Fonte: </t>
    </r>
    <r>
      <rPr>
        <sz val="8"/>
        <color theme="1"/>
        <rFont val="Arial"/>
        <family val="2"/>
      </rPr>
      <t>Secretarias Estaduais de Segurança Pública e/ou Defesa Social; Instituto Brasileiro de Geografia e Estatística (IBGE); Fórum Brasileiro de Segurança Pública.</t>
    </r>
  </si>
  <si>
    <t xml:space="preserve">Cuiabá </t>
  </si>
  <si>
    <t>Roubo de veículo</t>
  </si>
  <si>
    <t>Furto de veículo</t>
  </si>
  <si>
    <t>Roubo e Furto de veículo</t>
  </si>
  <si>
    <r>
      <rPr>
        <b/>
        <sz val="8"/>
        <color theme="1"/>
        <rFont val="Arial"/>
        <family val="2"/>
      </rPr>
      <t>Fonte:</t>
    </r>
    <r>
      <rPr>
        <sz val="8"/>
        <color theme="1"/>
        <rFont val="Arial"/>
        <family val="2"/>
      </rPr>
      <t xml:space="preserve"> Secretarias Estaduais de Segurança Pública e/ou Defesa Social; Departamento Nacional de Trânsito (Denatran); Fórum Brasileiro de Segurança Pública.</t>
    </r>
  </si>
  <si>
    <t>(1) Taxa por 100 mil veículos.</t>
  </si>
  <si>
    <t>Masculino</t>
  </si>
  <si>
    <t>Feminino</t>
  </si>
  <si>
    <t>Despesas realizadas com a Função Segurança Pública, por Subfunções</t>
  </si>
  <si>
    <t>Em reais correntes</t>
  </si>
  <si>
    <t>União e Unidades da Federação</t>
  </si>
  <si>
    <t>Policiamento</t>
  </si>
  <si>
    <t>Defesa Civil</t>
  </si>
  <si>
    <t>Informação e Inteligência</t>
  </si>
  <si>
    <t>União</t>
  </si>
  <si>
    <t xml:space="preserve">Tocantins </t>
  </si>
  <si>
    <r>
      <t xml:space="preserve">Fonte: </t>
    </r>
    <r>
      <rPr>
        <sz val="8"/>
        <rFont val="Arial"/>
        <family val="2"/>
      </rPr>
      <t>Ministério da Fazenda/Secretaria do Tesouro Nacional – STN; Fórum Brasileiro de Segurança Pública.</t>
    </r>
  </si>
  <si>
    <t>Participação das despesas realizadas com a Função Segurança Pública no total das despesas realizadas</t>
  </si>
  <si>
    <r>
      <t>Despesa per capita</t>
    </r>
    <r>
      <rPr>
        <i/>
        <sz val="8"/>
        <rFont val="Arial"/>
        <family val="2"/>
      </rPr>
      <t xml:space="preserve"> </t>
    </r>
    <r>
      <rPr>
        <sz val="8"/>
        <rFont val="Arial"/>
        <family val="2"/>
      </rPr>
      <t>realizada com a Função Segurança Pública</t>
    </r>
  </si>
  <si>
    <r>
      <t xml:space="preserve">Fonte: </t>
    </r>
    <r>
      <rPr>
        <sz val="8"/>
        <rFont val="Arial"/>
        <family val="2"/>
      </rPr>
      <t>Ministério da Fazenda/Secretaria do Tesouro Nacional – STN; Instituto Brasileiro de Geografia e Estatística - IBGE; Fórum Brasileiro de Segurança Pública.</t>
    </r>
  </si>
  <si>
    <t>Unidades da Federação</t>
  </si>
  <si>
    <t>Ministério da Justiça</t>
  </si>
  <si>
    <t>MJ - Administração Direta</t>
  </si>
  <si>
    <t>Funpen</t>
  </si>
  <si>
    <t>Fundo Nacional de Segurança Pública</t>
  </si>
  <si>
    <t>Fundo Nacional Antidrogas</t>
  </si>
  <si>
    <t>Brasil e Unidades da Federação – 2014</t>
  </si>
  <si>
    <t xml:space="preserve"> - </t>
  </si>
  <si>
    <t>(Voltar ao índice)</t>
  </si>
  <si>
    <t>Roubo</t>
  </si>
  <si>
    <t>Furto</t>
  </si>
  <si>
    <t>Período</t>
  </si>
  <si>
    <t>Policiais mortos em serviço</t>
  </si>
  <si>
    <t>Policiais mortos fora de serviço</t>
  </si>
  <si>
    <t>Mortes decorrentes de intervenções de Policiais Civis em serviço</t>
  </si>
  <si>
    <t>Mortes decorrentes de intervenções de Policiais Militares em serviço</t>
  </si>
  <si>
    <t>Mortes decorrentes de intervenções de Policiais Civis fora de serviço</t>
  </si>
  <si>
    <t>Mortes decorrentes de intervenções de Policiais Militares fora de serviço</t>
  </si>
  <si>
    <t>TOTAL</t>
  </si>
  <si>
    <r>
      <rPr>
        <b/>
        <sz val="8"/>
        <color theme="1"/>
        <rFont val="Arial"/>
        <family val="2"/>
      </rPr>
      <t xml:space="preserve">Fonte: </t>
    </r>
    <r>
      <rPr>
        <sz val="8"/>
        <color theme="1"/>
        <rFont val="Arial"/>
        <family val="2"/>
      </rPr>
      <t>Anuário Brasileiro de Segurança Pública; Fórum Brasileiro de Segurança Pública.</t>
    </r>
  </si>
  <si>
    <r>
      <t xml:space="preserve">Fonte: </t>
    </r>
    <r>
      <rPr>
        <sz val="8"/>
        <rFont val="Arial"/>
        <family val="2"/>
      </rPr>
      <t xml:space="preserve">Secretarias Estaduais de Segurança Pública e/ou Defesa Social; Instituto Brasileiro de Geografia e Estatística - IBGE; Banco Central do Brasil; Fórum Brasileiro de Segurança Pública. </t>
    </r>
  </si>
  <si>
    <r>
      <rPr>
        <b/>
        <sz val="8"/>
        <rFont val="Arial"/>
        <family val="2"/>
      </rPr>
      <t>Fonte:</t>
    </r>
    <r>
      <rPr>
        <sz val="8"/>
        <rFont val="Arial"/>
        <family val="2"/>
      </rPr>
      <t xml:space="preserve"> Secretarias Estaduais de Segurança Pública e/ou Defesa Social; Instituto Brasileiro de Geografia e Estatística - IBGE; Fórum Brasileiro de Segurança Pública. </t>
    </r>
  </si>
  <si>
    <t xml:space="preserve">Mortes Violentas Intencionais - MVI </t>
  </si>
  <si>
    <t>Policiais Civis e Militares Vítimas de Homícidio</t>
  </si>
  <si>
    <t>Gráfico 02</t>
  </si>
  <si>
    <t>Gráfico 03</t>
  </si>
  <si>
    <t>Despesa per capita realizada com a Função Segurança Pública</t>
  </si>
  <si>
    <t>Crimes violentos letais intencionais</t>
  </si>
  <si>
    <t>Outros crimes letais, por tipo</t>
  </si>
  <si>
    <t>GASTOS COM SEGURANÇA PÚBLICA</t>
  </si>
  <si>
    <t>VIOLÊNCIA NAS ESCOLAS</t>
  </si>
  <si>
    <t xml:space="preserve">Mato Grosso </t>
  </si>
  <si>
    <t>Brasil e Unidades da Federação –  2015-2016</t>
  </si>
  <si>
    <r>
      <t>2015</t>
    </r>
    <r>
      <rPr>
        <b/>
        <vertAlign val="superscript"/>
        <sz val="8"/>
        <rFont val="Arial"/>
        <family val="2"/>
      </rPr>
      <t>(3)</t>
    </r>
  </si>
  <si>
    <t>Capitais - 2015-2016</t>
  </si>
  <si>
    <r>
      <t>Crimes violentos letais intencionais (CVLI), por tipo</t>
    </r>
    <r>
      <rPr>
        <vertAlign val="superscript"/>
        <sz val="8"/>
        <rFont val="Arial"/>
        <family val="2"/>
      </rPr>
      <t xml:space="preserve"> (1)</t>
    </r>
  </si>
  <si>
    <t>Capitais –  2015-2016</t>
  </si>
  <si>
    <t>Taxas</t>
  </si>
  <si>
    <t>Brasil e Unidades da Federação, 2015-2016</t>
  </si>
  <si>
    <t>Polícia Militar</t>
  </si>
  <si>
    <t>Polícia Civil</t>
  </si>
  <si>
    <t>Efetivo fixado em dezembro de cada ano</t>
  </si>
  <si>
    <t>Efetivo existente em dezembro de cada ano</t>
  </si>
  <si>
    <t>Sim</t>
  </si>
  <si>
    <t>Demais Subfunções</t>
  </si>
  <si>
    <t>União e Unidades da Federação – 2015-2016</t>
  </si>
  <si>
    <t>União e Unidades da Federação - 2015-2016</t>
  </si>
  <si>
    <t>Minas Gerais (3) (4)</t>
  </si>
  <si>
    <t>Maranhão (1) (2)</t>
  </si>
  <si>
    <t>em porcentagem (%)</t>
  </si>
  <si>
    <r>
      <rPr>
        <b/>
        <sz val="8"/>
        <color theme="1"/>
        <rFont val="Arial"/>
        <family val="2"/>
      </rPr>
      <t>Fonte:</t>
    </r>
    <r>
      <rPr>
        <sz val="8"/>
        <color theme="1"/>
        <rFont val="Arial"/>
        <family val="2"/>
      </rPr>
      <t xml:space="preserve"> FINBRA/STN; Fórum Brasileiro de Segurança Pública.</t>
    </r>
  </si>
  <si>
    <t>Porcentagem de municípios que declararam despesas na Função Segurança Pública</t>
  </si>
  <si>
    <t>Maio de 2017</t>
  </si>
  <si>
    <t>Operação Esplanada</t>
  </si>
  <si>
    <t>Fevereiro de 2017</t>
  </si>
  <si>
    <t>Operação Carioca</t>
  </si>
  <si>
    <t>Fevereiro a Março de 2017</t>
  </si>
  <si>
    <t>Operação Capixaba</t>
  </si>
  <si>
    <t>Outubro de 2016</t>
  </si>
  <si>
    <t>Eleições 2016</t>
  </si>
  <si>
    <t>Julho a Setembro de 2016</t>
  </si>
  <si>
    <t>Olimpíadas</t>
  </si>
  <si>
    <t>Janeiro a Junho de 2017</t>
  </si>
  <si>
    <t>Operação Varredura</t>
  </si>
  <si>
    <t>Janeiro a Fevereiro de 2017</t>
  </si>
  <si>
    <t>Operação Potiguar II</t>
  </si>
  <si>
    <t>Agosto de 2016</t>
  </si>
  <si>
    <t>Operação Potiguar</t>
  </si>
  <si>
    <t>Setembro a Outubro de 2015</t>
  </si>
  <si>
    <t>Operação Dourados</t>
  </si>
  <si>
    <t>Julho de 2015</t>
  </si>
  <si>
    <t>Cúpula do Mercosul</t>
  </si>
  <si>
    <t>Julho de 2014</t>
  </si>
  <si>
    <t>Operação BRICS 2014</t>
  </si>
  <si>
    <t>Maio de 2014</t>
  </si>
  <si>
    <t>Operação Pernambuco</t>
  </si>
  <si>
    <t>Abril de 2014</t>
  </si>
  <si>
    <t>Operação Bahia II</t>
  </si>
  <si>
    <t>Maio a Julho de 2014</t>
  </si>
  <si>
    <t>Copa do Mundo 2014</t>
  </si>
  <si>
    <t>Outubro de 2014</t>
  </si>
  <si>
    <t>Eleições 2014</t>
  </si>
  <si>
    <t>Abril de 2014 a Junho de 2015</t>
  </si>
  <si>
    <t>Operação São Francisco (Complexo da Maré)</t>
  </si>
  <si>
    <t>Dezembro de 2011</t>
  </si>
  <si>
    <t>Operação Rondônia</t>
  </si>
  <si>
    <t>Junho a Julho de 2013</t>
  </si>
  <si>
    <t>Copa das Confederações</t>
  </si>
  <si>
    <t>Outubro de 2012</t>
  </si>
  <si>
    <t>Eleições 2012</t>
  </si>
  <si>
    <t>Fevereiro de 2012</t>
  </si>
  <si>
    <t>Operação Bahia</t>
  </si>
  <si>
    <t>Março de 2011</t>
  </si>
  <si>
    <t>Segurança do Presidente dos Estados Unidos</t>
  </si>
  <si>
    <t>Junho de 2012</t>
  </si>
  <si>
    <t>Rio +20</t>
  </si>
  <si>
    <t>Dezembro de 2011 a Janeiro de 2012</t>
  </si>
  <si>
    <t>Operação Ceará</t>
  </si>
  <si>
    <t>Plebiscito no Estado do Pará</t>
  </si>
  <si>
    <t>Novembro a Dezembro de 2011</t>
  </si>
  <si>
    <t>Operação Maranhão</t>
  </si>
  <si>
    <t>Maio a Julho de 2011</t>
  </si>
  <si>
    <t>Operação Arco Verde</t>
  </si>
  <si>
    <t>Dezembro de 2010 a Junho de 2011</t>
  </si>
  <si>
    <t xml:space="preserve">Operação Complementar do Alemão e da Penha </t>
  </si>
  <si>
    <t>Operação</t>
  </si>
  <si>
    <t>Recursos recebidos pelo Estado Maior Conjunto das Forças Armadas para atender às Operações de Garantia da Lei e da Ordem - GLO, no período de 2011 a 2017</t>
  </si>
  <si>
    <t>Manutenção de viaturas</t>
  </si>
  <si>
    <t>Abastecimento de viaturas</t>
  </si>
  <si>
    <t>Aquisição de viatura</t>
  </si>
  <si>
    <t>Aquisição de armamento</t>
  </si>
  <si>
    <t>Diárias</t>
  </si>
  <si>
    <t>Profissionais capacitados</t>
  </si>
  <si>
    <t>Profissionais mobilizados</t>
  </si>
  <si>
    <t>(1) Valores atualizados pelo IPCA de dezembro/2016.</t>
  </si>
  <si>
    <r>
      <t xml:space="preserve">Fonte:  </t>
    </r>
    <r>
      <rPr>
        <sz val="8"/>
        <rFont val="Arial"/>
        <family val="2"/>
      </rPr>
      <t>Execução Orçamentária dos Orçamentos Fiscal e da Seguridade Social da União; Ministério do Planejamento,
Orçamento e Gestão; Secretaria de Orçamento Federal; Fórum Brasileiro de Segurança Pública.</t>
    </r>
  </si>
  <si>
    <t>FUNAI</t>
  </si>
  <si>
    <t xml:space="preserve">    Amortização da Dívida</t>
  </si>
  <si>
    <t xml:space="preserve">    Investimentos</t>
  </si>
  <si>
    <t xml:space="preserve">    Outras Despesas Correntes</t>
  </si>
  <si>
    <t xml:space="preserve">    Juros e Encargos da Dívida</t>
  </si>
  <si>
    <t xml:space="preserve">    Pessoal e Encargos Sociais</t>
  </si>
  <si>
    <t>Departamento de Polícia Federal</t>
  </si>
  <si>
    <t xml:space="preserve">    Inversões Financeiras</t>
  </si>
  <si>
    <t>Departamento de Polícia Rodoviária Federal</t>
  </si>
  <si>
    <t>Ministério da Justiça - 2007 - 2016</t>
  </si>
  <si>
    <t xml:space="preserve">Execução Orçamentária do Ministério da Justiça por Órgão/Unidade Orçamentária/GND </t>
  </si>
  <si>
    <t>(1) Número de ocorrências</t>
  </si>
  <si>
    <t xml:space="preserve">Amapá </t>
  </si>
  <si>
    <r>
      <t xml:space="preserve">Goiás  </t>
    </r>
    <r>
      <rPr>
        <vertAlign val="superscript"/>
        <sz val="8"/>
        <color theme="1"/>
        <rFont val="Arial"/>
        <family val="2"/>
      </rPr>
      <t>(5)</t>
    </r>
  </si>
  <si>
    <r>
      <t xml:space="preserve">Mato Grosso do Sul </t>
    </r>
    <r>
      <rPr>
        <vertAlign val="superscript"/>
        <sz val="8"/>
        <color theme="1"/>
        <rFont val="Arial"/>
        <family val="2"/>
      </rPr>
      <t xml:space="preserve">(5) </t>
    </r>
  </si>
  <si>
    <r>
      <t xml:space="preserve">Roraima </t>
    </r>
    <r>
      <rPr>
        <vertAlign val="superscript"/>
        <sz val="8"/>
        <color theme="1"/>
        <rFont val="Arial"/>
        <family val="2"/>
      </rPr>
      <t>(5)</t>
    </r>
  </si>
  <si>
    <r>
      <rPr>
        <b/>
        <sz val="8"/>
        <color theme="1"/>
        <rFont val="Arial"/>
        <family val="2"/>
      </rPr>
      <t>Fonte:</t>
    </r>
    <r>
      <rPr>
        <sz val="8"/>
        <color theme="1"/>
        <rFont val="Arial"/>
        <family val="2"/>
      </rPr>
      <t xml:space="preserve"> Secretarias Estaduais de Segurança Pública e/ou Defesa Social; Instituto Brasileiro de Geografia e Estatística (IBGE); Fórum Brasileiro de Segurança Pública. </t>
    </r>
  </si>
  <si>
    <t>(5) Os dados referem-se ao número de ocorrências para ambas as informações.</t>
  </si>
  <si>
    <r>
      <t>Lesão corporal seguida de morte</t>
    </r>
    <r>
      <rPr>
        <sz val="8"/>
        <color theme="1"/>
        <rFont val="Arial"/>
        <family val="2"/>
      </rPr>
      <t>, por número de ocorrência e número de vitimas</t>
    </r>
  </si>
  <si>
    <t>(4) Os dados referem-se ao número de vítimas para ambas as informações.</t>
  </si>
  <si>
    <t>Brasil e Unidades da Federação –  2015 - 2016</t>
  </si>
  <si>
    <r>
      <t xml:space="preserve">2015 </t>
    </r>
    <r>
      <rPr>
        <b/>
        <vertAlign val="superscript"/>
        <sz val="8"/>
        <color theme="1"/>
        <rFont val="Arial"/>
        <family val="2"/>
      </rPr>
      <t>(4)</t>
    </r>
  </si>
  <si>
    <t>(4) Retificação das informações publicadas no Anuário Brasileiro de Segurança Pública, ano 10, 2016.</t>
  </si>
  <si>
    <t>(5) A categoria homicídio doloso inclui as mortes decorrentes de intervenções policiais.</t>
  </si>
  <si>
    <t>(4) A categoria homicídio doloso inclui as mortes decorrentes de intervenções policiais.</t>
  </si>
  <si>
    <r>
      <t xml:space="preserve">Acre </t>
    </r>
    <r>
      <rPr>
        <vertAlign val="superscript"/>
        <sz val="8"/>
        <color theme="1"/>
        <rFont val="Arial"/>
        <family val="2"/>
      </rPr>
      <t>(4)</t>
    </r>
  </si>
  <si>
    <r>
      <t xml:space="preserve">Mato Grosso </t>
    </r>
    <r>
      <rPr>
        <vertAlign val="superscript"/>
        <sz val="8"/>
        <color theme="1"/>
        <rFont val="Arial"/>
        <family val="2"/>
      </rPr>
      <t>(4)</t>
    </r>
  </si>
  <si>
    <r>
      <t xml:space="preserve">Minas Gerais </t>
    </r>
    <r>
      <rPr>
        <vertAlign val="superscript"/>
        <sz val="8"/>
        <color theme="1"/>
        <rFont val="Arial"/>
        <family val="2"/>
      </rPr>
      <t>(4)</t>
    </r>
  </si>
  <si>
    <r>
      <t xml:space="preserve">Paraíba </t>
    </r>
    <r>
      <rPr>
        <vertAlign val="superscript"/>
        <sz val="8"/>
        <color theme="1"/>
        <rFont val="Arial"/>
        <family val="2"/>
      </rPr>
      <t>(4)</t>
    </r>
  </si>
  <si>
    <r>
      <t xml:space="preserve">Pernambuco </t>
    </r>
    <r>
      <rPr>
        <vertAlign val="superscript"/>
        <sz val="8"/>
        <color theme="1"/>
        <rFont val="Arial"/>
        <family val="2"/>
      </rPr>
      <t>(4)</t>
    </r>
  </si>
  <si>
    <r>
      <t xml:space="preserve">Piauí </t>
    </r>
    <r>
      <rPr>
        <vertAlign val="superscript"/>
        <sz val="8"/>
        <color theme="1"/>
        <rFont val="Arial"/>
        <family val="2"/>
      </rPr>
      <t>(4)</t>
    </r>
  </si>
  <si>
    <r>
      <t xml:space="preserve">Rio Grande do Sul </t>
    </r>
    <r>
      <rPr>
        <vertAlign val="superscript"/>
        <sz val="8"/>
        <color theme="1"/>
        <rFont val="Arial"/>
        <family val="2"/>
      </rPr>
      <t>(4)</t>
    </r>
  </si>
  <si>
    <r>
      <t xml:space="preserve">Rondônia </t>
    </r>
    <r>
      <rPr>
        <vertAlign val="superscript"/>
        <sz val="8"/>
        <color theme="1"/>
        <rFont val="Arial"/>
        <family val="2"/>
      </rPr>
      <t>(4)</t>
    </r>
  </si>
  <si>
    <r>
      <t xml:space="preserve">Taxas </t>
    </r>
    <r>
      <rPr>
        <b/>
        <vertAlign val="superscript"/>
        <sz val="8"/>
        <rFont val="Arial"/>
        <family val="2"/>
      </rPr>
      <t>(2)</t>
    </r>
  </si>
  <si>
    <r>
      <t>Mato Grosso</t>
    </r>
    <r>
      <rPr>
        <vertAlign val="superscript"/>
        <sz val="8"/>
        <color theme="1"/>
        <rFont val="Arial"/>
        <family val="2"/>
      </rPr>
      <t xml:space="preserve"> (5)</t>
    </r>
  </si>
  <si>
    <r>
      <t xml:space="preserve">Mato Grosso do Sul </t>
    </r>
    <r>
      <rPr>
        <vertAlign val="superscript"/>
        <sz val="8"/>
        <color theme="1"/>
        <rFont val="Arial"/>
        <family val="2"/>
      </rPr>
      <t>(5) (6)</t>
    </r>
  </si>
  <si>
    <r>
      <t xml:space="preserve">Minas Gerais </t>
    </r>
    <r>
      <rPr>
        <vertAlign val="superscript"/>
        <sz val="8"/>
        <color theme="1"/>
        <rFont val="Arial"/>
        <family val="2"/>
      </rPr>
      <t>(5)</t>
    </r>
  </si>
  <si>
    <r>
      <t xml:space="preserve">Paraíba </t>
    </r>
    <r>
      <rPr>
        <vertAlign val="superscript"/>
        <sz val="8"/>
        <color theme="1"/>
        <rFont val="Arial"/>
        <family val="2"/>
      </rPr>
      <t>(5)</t>
    </r>
  </si>
  <si>
    <r>
      <t xml:space="preserve">Pernambuco </t>
    </r>
    <r>
      <rPr>
        <vertAlign val="superscript"/>
        <sz val="8"/>
        <color theme="1"/>
        <rFont val="Arial"/>
        <family val="2"/>
      </rPr>
      <t>(5)</t>
    </r>
  </si>
  <si>
    <r>
      <t xml:space="preserve">Piauí </t>
    </r>
    <r>
      <rPr>
        <vertAlign val="superscript"/>
        <sz val="8"/>
        <color theme="1"/>
        <rFont val="Arial"/>
        <family val="2"/>
      </rPr>
      <t>(5)</t>
    </r>
  </si>
  <si>
    <r>
      <t xml:space="preserve">Rio Grande do Sul </t>
    </r>
    <r>
      <rPr>
        <vertAlign val="superscript"/>
        <sz val="8"/>
        <color theme="1"/>
        <rFont val="Arial"/>
        <family val="2"/>
      </rPr>
      <t>(5)</t>
    </r>
  </si>
  <si>
    <r>
      <rPr>
        <b/>
        <sz val="8"/>
        <color theme="1"/>
        <rFont val="Arial"/>
        <family val="2"/>
      </rPr>
      <t>Fonte:</t>
    </r>
    <r>
      <rPr>
        <sz val="8"/>
        <color theme="1"/>
        <rFont val="Arial"/>
        <family val="2"/>
      </rPr>
      <t xml:space="preserve"> Secretarias Estaduais de Segurança Pública e/ou Defesa Social; Ouvidoria de Polícia da Bahia; Polícia Civil do Distrito Federal; Polícia Militar do Sergipe; Instituto Brasileiro de Geografia e Estatística (IBGE); Fórum Brasileiro de Segurança Pública.</t>
    </r>
  </si>
  <si>
    <r>
      <t xml:space="preserve">Acre </t>
    </r>
    <r>
      <rPr>
        <vertAlign val="superscript"/>
        <sz val="8"/>
        <color theme="1"/>
        <rFont val="Arial"/>
        <family val="2"/>
      </rPr>
      <t>(5)</t>
    </r>
  </si>
  <si>
    <r>
      <rPr>
        <b/>
        <sz val="8"/>
        <color theme="1"/>
        <rFont val="Arial"/>
        <family val="2"/>
      </rPr>
      <t>Fonte:</t>
    </r>
    <r>
      <rPr>
        <sz val="8"/>
        <color theme="1"/>
        <rFont val="Arial"/>
        <family val="2"/>
      </rPr>
      <t xml:space="preserve"> Secretarias Estaduais de Segurança Pública e/ou Defesa Social; Ouvidoria de Polícia da Bahia; Polícia Civil do Distrito Federal; Polícia Militar do Sergipe; Instituto Brasileiro de Geografia e Estatística (IBGE); Fórum Brasileiro de Segurança Pública. </t>
    </r>
  </si>
  <si>
    <t>(1) Referente à situação em dezembro de cada ano.</t>
  </si>
  <si>
    <r>
      <rPr>
        <b/>
        <sz val="8"/>
        <color theme="1"/>
        <rFont val="Arial"/>
        <family val="2"/>
      </rPr>
      <t>Fonte:</t>
    </r>
    <r>
      <rPr>
        <sz val="8"/>
        <color theme="1"/>
        <rFont val="Arial"/>
        <family val="2"/>
      </rPr>
      <t xml:space="preserve"> Secretarias Estaduais de Segurança Pública e/ou Defesa Social; Polícias Militares e Civis estaduais; Fórum Brasileiro de Segurança Pública.</t>
    </r>
  </si>
  <si>
    <r>
      <t xml:space="preserve">2015 </t>
    </r>
    <r>
      <rPr>
        <b/>
        <vertAlign val="superscript"/>
        <sz val="8"/>
        <color indexed="8"/>
        <rFont val="Arial"/>
        <family val="2"/>
      </rPr>
      <t>(2)</t>
    </r>
  </si>
  <si>
    <r>
      <t xml:space="preserve">Efetivo fixado e existente das Polícias Militares e Civis </t>
    </r>
    <r>
      <rPr>
        <vertAlign val="superscript"/>
        <sz val="8"/>
        <color indexed="8"/>
        <rFont val="Arial"/>
        <family val="2"/>
      </rPr>
      <t>(1)</t>
    </r>
  </si>
  <si>
    <t>Adolescentes  em conflito com a lei, por medidas privativas de liberdade</t>
  </si>
  <si>
    <t>Brasil e Unidades da Federação – 2013-2014</t>
  </si>
  <si>
    <t>Internação</t>
  </si>
  <si>
    <t xml:space="preserve">Internação Provisória </t>
  </si>
  <si>
    <t>Semiliberdade</t>
  </si>
  <si>
    <r>
      <t>Taxa</t>
    </r>
    <r>
      <rPr>
        <b/>
        <vertAlign val="superscript"/>
        <sz val="8"/>
        <rFont val="Arial"/>
        <family val="2"/>
      </rPr>
      <t xml:space="preserve"> (1)</t>
    </r>
  </si>
  <si>
    <t>(1) Por 100 mil habitantes entre 12 e 17 anos.</t>
  </si>
  <si>
    <t>Atos infracionais</t>
  </si>
  <si>
    <t>Tráfico</t>
  </si>
  <si>
    <t>Homicídio</t>
  </si>
  <si>
    <t>Porte de Arma de Fogo</t>
  </si>
  <si>
    <t>Tentativa de Homicídio</t>
  </si>
  <si>
    <t>Estupro</t>
  </si>
  <si>
    <t>Tentativa de Roubo</t>
  </si>
  <si>
    <t>Lesão Corporal</t>
  </si>
  <si>
    <t>Busca e apreensão</t>
  </si>
  <si>
    <t>Ameaça de morte</t>
  </si>
  <si>
    <t>Receptação</t>
  </si>
  <si>
    <t>Formação de Quadrilha</t>
  </si>
  <si>
    <t>Tentativa de Latrocínio</t>
  </si>
  <si>
    <t>Dano</t>
  </si>
  <si>
    <t>Cárcere Privado</t>
  </si>
  <si>
    <t>Porte de Arma Branca</t>
  </si>
  <si>
    <t>Atentado Violento ao Pudor</t>
  </si>
  <si>
    <t>Estelionato</t>
  </si>
  <si>
    <t>Outros/ sem informação</t>
  </si>
  <si>
    <t>Atos Infracionais</t>
  </si>
  <si>
    <t>Ns. Abs</t>
  </si>
  <si>
    <t>Homicídio tentado</t>
  </si>
  <si>
    <t>Porte de arma de fogo</t>
  </si>
  <si>
    <t>Lesão corporal</t>
  </si>
  <si>
    <t>Roubo tentado</t>
  </si>
  <si>
    <t>Formação de quadrilha</t>
  </si>
  <si>
    <t>Latrocínio tentado</t>
  </si>
  <si>
    <t>Sequestro e Cárcere Privado</t>
  </si>
  <si>
    <t>Atentado violento ao pudor</t>
  </si>
  <si>
    <t>Porte de arma branca</t>
  </si>
  <si>
    <t>Apreensão de armas de fogo, em ns. absolutos</t>
  </si>
  <si>
    <t>(7) Roubo a instituição financeira inclui empresas de transporte de valores.</t>
  </si>
  <si>
    <t>(4) Atualização das informações publicadas no Anuário Brasileiro de Segurança Pública, ano 10, 2016.</t>
  </si>
  <si>
    <t>(2) Atualização das informações publicadas no Anuário Brasileiro de Segurança Pública, ano 10, 2016.</t>
  </si>
  <si>
    <r>
      <t>2015</t>
    </r>
    <r>
      <rPr>
        <b/>
        <vertAlign val="superscript"/>
        <sz val="8"/>
        <color indexed="8"/>
        <rFont val="Arial"/>
        <family val="2"/>
      </rPr>
      <t xml:space="preserve"> (2)</t>
    </r>
  </si>
  <si>
    <r>
      <t xml:space="preserve">Paraná </t>
    </r>
    <r>
      <rPr>
        <vertAlign val="superscript"/>
        <sz val="8"/>
        <color indexed="8"/>
        <rFont val="Arial"/>
        <family val="2"/>
      </rPr>
      <t>(3)</t>
    </r>
  </si>
  <si>
    <t>(3) Efetivo fixado da Polícia Militar inclui Corpo de Bombeiros.</t>
  </si>
  <si>
    <r>
      <t xml:space="preserve">2015 </t>
    </r>
    <r>
      <rPr>
        <b/>
        <vertAlign val="superscript"/>
        <sz val="8"/>
        <rFont val="Arial"/>
        <family val="2"/>
      </rPr>
      <t>(1)</t>
    </r>
  </si>
  <si>
    <t>(1) Atualização das informações publicadas no Anuário Brasileiro de Segurança Pública, ano 10, 2016.</t>
  </si>
  <si>
    <r>
      <rPr>
        <b/>
        <sz val="8"/>
        <color theme="1"/>
        <rFont val="Arial"/>
        <family val="2"/>
      </rPr>
      <t xml:space="preserve">Fonte: </t>
    </r>
    <r>
      <rPr>
        <sz val="8"/>
        <color theme="1"/>
        <rFont val="Arial"/>
        <family val="2"/>
      </rPr>
      <t>Secretarias Estaduais de Segurança Pública e/ou Defesa Social; Polícia Federal; Polícia Rodoviária Federal; Fórum Brasileiro de Segurança Pública.</t>
    </r>
  </si>
  <si>
    <r>
      <rPr>
        <b/>
        <sz val="8"/>
        <rFont val="Arial"/>
        <family val="2"/>
      </rPr>
      <t xml:space="preserve">Fonte: </t>
    </r>
    <r>
      <rPr>
        <sz val="8"/>
        <rFont val="Arial"/>
        <family val="2"/>
      </rPr>
      <t xml:space="preserve">Secretarias Estaduais de Segurança Pública e/ou Defesa Social; Ouvidoria de Polícia da Bahia; Polícia Militar de Tocantins; Instituto Brasileiro de Geografia e Estatística (IBGE); Fórum Brasileiro de Segurança Pública. </t>
    </r>
  </si>
  <si>
    <r>
      <t xml:space="preserve">Taxa </t>
    </r>
    <r>
      <rPr>
        <b/>
        <vertAlign val="superscript"/>
        <sz val="8"/>
        <rFont val="Arial"/>
        <family val="2"/>
      </rPr>
      <t>(3)</t>
    </r>
  </si>
  <si>
    <t>(5) Em 2015, 10 pessoas foram mortas em 8 ações da Polícia Militar e 1 ação da Polícia Civil.</t>
  </si>
  <si>
    <r>
      <t xml:space="preserve">Distrito Federal </t>
    </r>
    <r>
      <rPr>
        <vertAlign val="superscript"/>
        <sz val="8"/>
        <rFont val="Arial"/>
        <family val="2"/>
      </rPr>
      <t>(5)</t>
    </r>
  </si>
  <si>
    <t>Fora de serviço</t>
  </si>
  <si>
    <r>
      <t xml:space="preserve">Pará </t>
    </r>
    <r>
      <rPr>
        <vertAlign val="superscript"/>
        <sz val="8"/>
        <color theme="1"/>
        <rFont val="Arial"/>
        <family val="2"/>
      </rPr>
      <t>(9)</t>
    </r>
  </si>
  <si>
    <r>
      <t xml:space="preserve">Alagoas </t>
    </r>
    <r>
      <rPr>
        <vertAlign val="superscript"/>
        <sz val="8"/>
        <color theme="1"/>
        <rFont val="Arial"/>
        <family val="2"/>
      </rPr>
      <t>(5)</t>
    </r>
  </si>
  <si>
    <r>
      <t>Ceará</t>
    </r>
    <r>
      <rPr>
        <vertAlign val="superscript"/>
        <sz val="8"/>
        <color theme="1"/>
        <rFont val="Arial"/>
        <family val="2"/>
      </rPr>
      <t xml:space="preserve"> (6)</t>
    </r>
  </si>
  <si>
    <r>
      <t xml:space="preserve">Distrito Federal </t>
    </r>
    <r>
      <rPr>
        <vertAlign val="superscript"/>
        <sz val="8"/>
        <color theme="1"/>
        <rFont val="Arial"/>
        <family val="2"/>
      </rPr>
      <t>(7)</t>
    </r>
  </si>
  <si>
    <r>
      <t xml:space="preserve">Mato Grosso do Sul </t>
    </r>
    <r>
      <rPr>
        <vertAlign val="superscript"/>
        <sz val="8"/>
        <color theme="1"/>
        <rFont val="Arial"/>
        <family val="2"/>
      </rPr>
      <t>(4) (8)</t>
    </r>
  </si>
  <si>
    <t>(3) Atualização das informações publicadas no Anuário Brasileiro de Segurança Pública, ano 10, 2016.</t>
  </si>
  <si>
    <t>(5) Número de vítimas inclui 7 pessoas mortas em ações da Polícia Rodoviária Federal, em 2015, e 3 pessoas mortas em ações envolvendo agente do sistema prisional, bombeiro (fora de serviço) e policial rodoviário federal, em 2016.</t>
  </si>
  <si>
    <t>(6) Número de vítimas inclui 25 homicídios ocorridos em unidades prisionais, em 2015, e 50 homicídios, também em unidades prisionais, em 2016.</t>
  </si>
  <si>
    <t>(7) Número de vítimas inclui 1 pessoa morta em ação de outras forças de segurança no Distrito Federal, em  2015, e 1 pessoa morta neste mesmo tipo de ação, em 2016.</t>
  </si>
  <si>
    <t>Variação (em %)</t>
  </si>
  <si>
    <t>(1) Considera policiais da ativa mortos em confronto ou por lesão não natural, descartando-se casos de acidente de trânsito e suicídio.</t>
  </si>
  <si>
    <t>Brasil - 2009-2016</t>
  </si>
  <si>
    <t>Grupo 1</t>
  </si>
  <si>
    <t>Grupo 2</t>
  </si>
  <si>
    <t>Grupo 3</t>
  </si>
  <si>
    <t>Grupo 4</t>
  </si>
  <si>
    <r>
      <t xml:space="preserve">(2) Grupos segundo qualidade estimada dos registros estatísticos oficiais de Mortes Violentas Intencionais. </t>
    </r>
    <r>
      <rPr>
        <b/>
        <sz val="8"/>
        <color indexed="8"/>
        <rFont val="Arial"/>
        <family val="2"/>
      </rPr>
      <t>Grupo 1</t>
    </r>
    <r>
      <rPr>
        <sz val="8"/>
        <color indexed="8"/>
        <rFont val="Arial"/>
        <family val="2"/>
      </rPr>
      <t xml:space="preserve">: maior qualidade das informações; </t>
    </r>
    <r>
      <rPr>
        <b/>
        <sz val="8"/>
        <color indexed="8"/>
        <rFont val="Arial"/>
        <family val="2"/>
      </rPr>
      <t>Grupo 2</t>
    </r>
    <r>
      <rPr>
        <sz val="8"/>
        <color indexed="8"/>
        <rFont val="Arial"/>
        <family val="2"/>
      </rPr>
      <t xml:space="preserve">: qualidade intermediária das informações; </t>
    </r>
    <r>
      <rPr>
        <b/>
        <sz val="8"/>
        <color indexed="8"/>
        <rFont val="Arial"/>
        <family val="2"/>
      </rPr>
      <t>Grupo 3</t>
    </r>
    <r>
      <rPr>
        <sz val="8"/>
        <color indexed="8"/>
        <rFont val="Arial"/>
        <family val="2"/>
      </rPr>
      <t xml:space="preserve">: menor qualidade das informações; </t>
    </r>
    <r>
      <rPr>
        <b/>
        <sz val="8"/>
        <color indexed="8"/>
        <rFont val="Arial"/>
        <family val="2"/>
      </rPr>
      <t>Grupo 4</t>
    </r>
    <r>
      <rPr>
        <sz val="8"/>
        <color indexed="8"/>
        <rFont val="Arial"/>
        <family val="2"/>
      </rPr>
      <t>: não há como atestar a qualidade dos dados, pois a UF optou por não responder o questionário de avaliação. Mais detalhes, vide apêndice metodológico.</t>
    </r>
  </si>
  <si>
    <r>
      <rPr>
        <b/>
        <sz val="8"/>
        <rFont val="Arial"/>
        <family val="2"/>
      </rPr>
      <t>Fonte</t>
    </r>
    <r>
      <rPr>
        <sz val="8"/>
        <rFont val="Arial"/>
        <family val="2"/>
      </rPr>
      <t xml:space="preserve">: Secretarias Estaduais de Segurança Pública e/ou Defesa Social; Sistema Nacional de Informações de Segurança Pública, Prisionais e sobre Drogas; Instituto Brasileiro de Geografia e Estatística (IBGE); Fórum Brasileiro de Segurança Pública. </t>
    </r>
  </si>
  <si>
    <r>
      <t xml:space="preserve">Grupos segundo qualidade dos dados </t>
    </r>
    <r>
      <rPr>
        <b/>
        <vertAlign val="superscript"/>
        <sz val="8"/>
        <rFont val="Arial"/>
        <family val="2"/>
      </rPr>
      <t>(1)</t>
    </r>
  </si>
  <si>
    <t>Latrocínio, por número de vítimas e número de ocorrências</t>
  </si>
  <si>
    <r>
      <t xml:space="preserve">Grupos segundo qualidade dos dados </t>
    </r>
    <r>
      <rPr>
        <b/>
        <vertAlign val="superscript"/>
        <sz val="8"/>
        <color theme="1"/>
        <rFont val="Arial"/>
        <family val="2"/>
      </rPr>
      <t>(1)</t>
    </r>
  </si>
  <si>
    <r>
      <t xml:space="preserve">Rio Grande do Norte </t>
    </r>
    <r>
      <rPr>
        <vertAlign val="superscript"/>
        <sz val="8"/>
        <rFont val="Arial"/>
        <family val="2"/>
      </rPr>
      <t>(4)</t>
    </r>
  </si>
  <si>
    <t>(6) Mato Grosso do Sul contabiliza apenas o número de ocorrências nas categorias homicídio doloso, latrocínio e lesão corporal seguida de morte.</t>
  </si>
  <si>
    <t>(8) Mato Grosso do Sul contabiliza apenas o número de ocorrências de homicídio doloso.</t>
  </si>
  <si>
    <t>(5) Mato Grosso do Sul contabiliza apenas o número de ocorrências de latrocínio.</t>
  </si>
  <si>
    <r>
      <t>Bahia</t>
    </r>
    <r>
      <rPr>
        <vertAlign val="superscript"/>
        <sz val="8"/>
        <rFont val="Arial"/>
        <family val="2"/>
      </rPr>
      <t xml:space="preserve"> (4)</t>
    </r>
  </si>
  <si>
    <r>
      <t xml:space="preserve">Bahia </t>
    </r>
    <r>
      <rPr>
        <vertAlign val="superscript"/>
        <sz val="8"/>
        <rFont val="Arial"/>
        <family val="2"/>
      </rPr>
      <t>(4)</t>
    </r>
  </si>
  <si>
    <r>
      <t xml:space="preserve">(1) Grupos segundo qualidade estimada dos registros estatísticos oficiais de Mortes Violentas Intencionais. </t>
    </r>
    <r>
      <rPr>
        <b/>
        <sz val="8"/>
        <color indexed="8"/>
        <rFont val="Arial"/>
        <family val="2"/>
      </rPr>
      <t>Grupo 1</t>
    </r>
    <r>
      <rPr>
        <sz val="8"/>
        <color indexed="8"/>
        <rFont val="Arial"/>
        <family val="2"/>
      </rPr>
      <t xml:space="preserve">: maior qualidade das informações; </t>
    </r>
    <r>
      <rPr>
        <b/>
        <sz val="8"/>
        <color indexed="8"/>
        <rFont val="Arial"/>
        <family val="2"/>
      </rPr>
      <t>Grupo 2</t>
    </r>
    <r>
      <rPr>
        <sz val="8"/>
        <color indexed="8"/>
        <rFont val="Arial"/>
        <family val="2"/>
      </rPr>
      <t xml:space="preserve">: qualidade intermediária das informações; </t>
    </r>
    <r>
      <rPr>
        <b/>
        <sz val="8"/>
        <color indexed="8"/>
        <rFont val="Arial"/>
        <family val="2"/>
      </rPr>
      <t>Grupo 3</t>
    </r>
    <r>
      <rPr>
        <sz val="8"/>
        <color indexed="8"/>
        <rFont val="Arial"/>
        <family val="2"/>
      </rPr>
      <t xml:space="preserve">: menor qualidade das informações; </t>
    </r>
    <r>
      <rPr>
        <b/>
        <sz val="8"/>
        <color indexed="8"/>
        <rFont val="Arial"/>
        <family val="2"/>
      </rPr>
      <t>Grupo 4</t>
    </r>
    <r>
      <rPr>
        <sz val="8"/>
        <color indexed="8"/>
        <rFont val="Arial"/>
        <family val="2"/>
      </rPr>
      <t>: não há como atestar a qualidade dos dados, pois a UF optou por não responder o questionário de avaliação. Mais detalhes, vide apêndice metodológico.</t>
    </r>
  </si>
  <si>
    <r>
      <t xml:space="preserve">São Paulo </t>
    </r>
    <r>
      <rPr>
        <vertAlign val="superscript"/>
        <sz val="8"/>
        <rFont val="Arial"/>
        <family val="2"/>
      </rPr>
      <t>(4)</t>
    </r>
  </si>
  <si>
    <t>Variação 
(%)</t>
  </si>
  <si>
    <r>
      <t xml:space="preserve">2015 </t>
    </r>
    <r>
      <rPr>
        <b/>
        <vertAlign val="superscript"/>
        <sz val="8"/>
        <rFont val="Arial"/>
        <family val="2"/>
      </rPr>
      <t>(2)</t>
    </r>
  </si>
  <si>
    <t>(5) Atualização das informações publicadas no Anuário Brasileiro de Segurança Pública, ano 10, 2016.</t>
  </si>
  <si>
    <r>
      <rPr>
        <b/>
        <sz val="8"/>
        <rFont val="Arial"/>
        <family val="2"/>
      </rPr>
      <t>Fonte:</t>
    </r>
    <r>
      <rPr>
        <sz val="8"/>
        <rFont val="Arial"/>
        <family val="2"/>
      </rPr>
      <t xml:space="preserve"> Secretarias Estaduais de Segurança Pública e/ou Defesa Social; Fórum Brasileiro de Segurança Pública.</t>
    </r>
  </si>
  <si>
    <r>
      <t>Grupos segundo qualidade dos dados</t>
    </r>
    <r>
      <rPr>
        <b/>
        <vertAlign val="superscript"/>
        <sz val="8"/>
        <color theme="1"/>
        <rFont val="Arial"/>
        <family val="2"/>
      </rPr>
      <t xml:space="preserve"> (2)</t>
    </r>
  </si>
  <si>
    <r>
      <t xml:space="preserve">(2) Grupos segundo qualidade estimada dos registros estatísticos oficiais de Mortes Violentas Intencionais. </t>
    </r>
    <r>
      <rPr>
        <b/>
        <sz val="8"/>
        <rFont val="Arial"/>
        <family val="2"/>
      </rPr>
      <t>Grupo 1</t>
    </r>
    <r>
      <rPr>
        <sz val="8"/>
        <rFont val="Arial"/>
        <family val="2"/>
      </rPr>
      <t xml:space="preserve">: maior qualidade das informações; </t>
    </r>
    <r>
      <rPr>
        <b/>
        <sz val="8"/>
        <rFont val="Arial"/>
        <family val="2"/>
      </rPr>
      <t>Grupo 2</t>
    </r>
    <r>
      <rPr>
        <sz val="8"/>
        <rFont val="Arial"/>
        <family val="2"/>
      </rPr>
      <t xml:space="preserve">: qualidade intermediária das informações; </t>
    </r>
    <r>
      <rPr>
        <b/>
        <sz val="8"/>
        <rFont val="Arial"/>
        <family val="2"/>
      </rPr>
      <t>Grupo 3</t>
    </r>
    <r>
      <rPr>
        <sz val="8"/>
        <rFont val="Arial"/>
        <family val="2"/>
      </rPr>
      <t xml:space="preserve">: menor qualidade das informações; </t>
    </r>
    <r>
      <rPr>
        <b/>
        <sz val="8"/>
        <rFont val="Arial"/>
        <family val="2"/>
      </rPr>
      <t>Grupo 4</t>
    </r>
    <r>
      <rPr>
        <sz val="8"/>
        <rFont val="Arial"/>
        <family val="2"/>
      </rPr>
      <t>: não há como atestar a qualidade dos dados, pois a UF optou por não responder o questionário de avaliação. Mais detalhes, vide apêndice metodológico.</t>
    </r>
  </si>
  <si>
    <r>
      <t xml:space="preserve">Roubo de veículo </t>
    </r>
    <r>
      <rPr>
        <b/>
        <vertAlign val="superscript"/>
        <sz val="8"/>
        <color indexed="8"/>
        <rFont val="Arial"/>
        <family val="2"/>
      </rPr>
      <t>(3)</t>
    </r>
  </si>
  <si>
    <r>
      <t xml:space="preserve">Furto de veículo </t>
    </r>
    <r>
      <rPr>
        <b/>
        <vertAlign val="superscript"/>
        <sz val="8"/>
        <color indexed="8"/>
        <rFont val="Arial"/>
        <family val="2"/>
      </rPr>
      <t>(3)</t>
    </r>
  </si>
  <si>
    <r>
      <t xml:space="preserve">Roubo e Furto de Veículo </t>
    </r>
    <r>
      <rPr>
        <b/>
        <vertAlign val="superscript"/>
        <sz val="8"/>
        <color indexed="8"/>
        <rFont val="Arial"/>
        <family val="2"/>
      </rPr>
      <t>(3)</t>
    </r>
  </si>
  <si>
    <t>(3) As taxas de roubo e furto de veículos foram calculadas a partir da frota de veículos informada pelo Departamento Nacional de Trânsito (Denatran) em dezembro/2015 e dezembro/2016.</t>
  </si>
  <si>
    <t>(4) Por 100 mil veículos.</t>
  </si>
  <si>
    <t>(6) Ocorrências computadas conjuntamente pelo sistema de inclusão de bloqueios no DETRAN para roubo e furto de veículos.</t>
  </si>
  <si>
    <r>
      <t xml:space="preserve">2015 </t>
    </r>
    <r>
      <rPr>
        <b/>
        <vertAlign val="superscript"/>
        <sz val="8"/>
        <color theme="1"/>
        <rFont val="Arial"/>
        <family val="2"/>
      </rPr>
      <t>(5)</t>
    </r>
  </si>
  <si>
    <r>
      <t xml:space="preserve">Paraíba </t>
    </r>
    <r>
      <rPr>
        <vertAlign val="superscript"/>
        <sz val="8"/>
        <color theme="1"/>
        <rFont val="Arial"/>
        <family val="2"/>
      </rPr>
      <t>(6)</t>
    </r>
  </si>
  <si>
    <r>
      <t xml:space="preserve">Roraima </t>
    </r>
    <r>
      <rPr>
        <vertAlign val="superscript"/>
        <sz val="8"/>
        <color theme="1"/>
        <rFont val="Arial"/>
        <family val="2"/>
      </rPr>
      <t>(4)</t>
    </r>
  </si>
  <si>
    <t>(3) Resposta ao pedido de acesso à informação encaminhada pela SSP/SP ao Instituto Sou da Paz em atendimento à solicitação SIC 5780516612, em março de 2016.</t>
  </si>
  <si>
    <r>
      <t xml:space="preserve">São Paulo </t>
    </r>
    <r>
      <rPr>
        <vertAlign val="superscript"/>
        <sz val="8"/>
        <color theme="1"/>
        <rFont val="Arial"/>
        <family val="2"/>
      </rPr>
      <t>(3)</t>
    </r>
  </si>
  <si>
    <t xml:space="preserve">Mato Grosso   </t>
  </si>
  <si>
    <t>Homicídios múltiplos</t>
  </si>
  <si>
    <t xml:space="preserve">Brasil e Unidades da Federação - 2015-2016 </t>
  </si>
  <si>
    <t>Homicídios múltiplos (com três ou mais vítimas), por número de vítimas e ocorrências</t>
  </si>
  <si>
    <t>(6) Atualização das informações publicadas no Anuário Brasileiro de Segurança Pública, ano 10, 2016.</t>
  </si>
  <si>
    <t>(4) "Tentativa de estupro" passa, portanto, a incluir "tentativa de atentado violento ao pudor".</t>
  </si>
  <si>
    <t>(3) A Lei Federal 12.015/2009 altera a conceituação de "estupro", passando a incluir, além da conjunção carnal, os "atos libidinosos" e "atentados violentos ao pudor".</t>
  </si>
  <si>
    <r>
      <t xml:space="preserve">(2) Grupos segundo qualidade estimada dos registros estatísticos oficiais de Mortes Violentas Intencionais. </t>
    </r>
    <r>
      <rPr>
        <b/>
        <sz val="8"/>
        <color indexed="8"/>
        <rFont val="Arial"/>
        <family val="2"/>
      </rPr>
      <t>Grupo 1</t>
    </r>
    <r>
      <rPr>
        <sz val="8"/>
        <color indexed="8"/>
        <rFont val="Arial"/>
        <family val="2"/>
      </rPr>
      <t>: maior qualidade das informações;</t>
    </r>
    <r>
      <rPr>
        <b/>
        <sz val="8"/>
        <color indexed="8"/>
        <rFont val="Arial"/>
        <family val="2"/>
      </rPr>
      <t xml:space="preserve"> Grupo 2</t>
    </r>
    <r>
      <rPr>
        <sz val="8"/>
        <color indexed="8"/>
        <rFont val="Arial"/>
        <family val="2"/>
      </rPr>
      <t xml:space="preserve">: qualidade intermediária das informações; </t>
    </r>
    <r>
      <rPr>
        <b/>
        <sz val="8"/>
        <color indexed="8"/>
        <rFont val="Arial"/>
        <family val="2"/>
      </rPr>
      <t>Grupo 3</t>
    </r>
    <r>
      <rPr>
        <sz val="8"/>
        <color indexed="8"/>
        <rFont val="Arial"/>
        <family val="2"/>
      </rPr>
      <t xml:space="preserve">: menor qualidade das informações; </t>
    </r>
    <r>
      <rPr>
        <b/>
        <sz val="8"/>
        <color indexed="8"/>
        <rFont val="Arial"/>
        <family val="2"/>
      </rPr>
      <t>Grupo 4</t>
    </r>
    <r>
      <rPr>
        <sz val="8"/>
        <color indexed="8"/>
        <rFont val="Arial"/>
        <family val="2"/>
      </rPr>
      <t>: não há como atestar a qualidade dos dados, pois a UF optou por não responder o questionário de avaliação. Mais detalhes, vide apêndice metodológico.</t>
    </r>
  </si>
  <si>
    <r>
      <t xml:space="preserve">2015 </t>
    </r>
    <r>
      <rPr>
        <b/>
        <vertAlign val="superscript"/>
        <sz val="8"/>
        <rFont val="Arial"/>
        <family val="2"/>
      </rPr>
      <t>(6)</t>
    </r>
  </si>
  <si>
    <r>
      <t>Taxas</t>
    </r>
    <r>
      <rPr>
        <b/>
        <vertAlign val="superscript"/>
        <sz val="8"/>
        <rFont val="Arial"/>
        <family val="2"/>
      </rPr>
      <t xml:space="preserve"> (5)</t>
    </r>
  </si>
  <si>
    <r>
      <t xml:space="preserve">Tentativa de estupro </t>
    </r>
    <r>
      <rPr>
        <b/>
        <vertAlign val="superscript"/>
        <sz val="8"/>
        <color indexed="8"/>
        <rFont val="Arial"/>
        <family val="2"/>
      </rPr>
      <t>(4)</t>
    </r>
  </si>
  <si>
    <r>
      <t xml:space="preserve">Estupro </t>
    </r>
    <r>
      <rPr>
        <b/>
        <vertAlign val="superscript"/>
        <sz val="8"/>
        <color indexed="8"/>
        <rFont val="Arial"/>
        <family val="2"/>
      </rPr>
      <t>(3)</t>
    </r>
  </si>
  <si>
    <r>
      <t xml:space="preserve">Minas Gerais </t>
    </r>
    <r>
      <rPr>
        <vertAlign val="superscript"/>
        <sz val="8"/>
        <color theme="1"/>
        <rFont val="Arial"/>
        <family val="2"/>
      </rPr>
      <t>(3)</t>
    </r>
  </si>
  <si>
    <t>Proporção de Feminicídios em relação aos CVLI de mulheres</t>
  </si>
  <si>
    <t>Feminicídios</t>
  </si>
  <si>
    <t xml:space="preserve">Crimes violentos letais intencionais, por sexo, e feminicídios </t>
  </si>
  <si>
    <r>
      <t>Grupos segundo qualidade dos dados</t>
    </r>
    <r>
      <rPr>
        <b/>
        <vertAlign val="superscript"/>
        <sz val="8"/>
        <rFont val="Arial"/>
        <family val="2"/>
      </rPr>
      <t xml:space="preserve"> (2)</t>
    </r>
  </si>
  <si>
    <t>(5) Mato Grosso do Sul contabiliza apenas o número de ocorrências nas categorias homicídio doloso, latrocínio e lesão corporal seguida de morte.</t>
  </si>
  <si>
    <t>(4) Taxa por 100 mil habitantes.</t>
  </si>
  <si>
    <r>
      <t xml:space="preserve">(3) Grupos segundo qualidade estimada dos registros estatísticos oficiais de Mortes Violentas Intencionais. </t>
    </r>
    <r>
      <rPr>
        <b/>
        <sz val="8"/>
        <rFont val="Arial"/>
        <family val="2"/>
      </rPr>
      <t>Grupo 1</t>
    </r>
    <r>
      <rPr>
        <sz val="8"/>
        <rFont val="Arial"/>
        <family val="2"/>
      </rPr>
      <t xml:space="preserve">: maior qualidade das informações; </t>
    </r>
    <r>
      <rPr>
        <b/>
        <sz val="8"/>
        <rFont val="Arial"/>
        <family val="2"/>
      </rPr>
      <t>Grupo 2</t>
    </r>
    <r>
      <rPr>
        <sz val="8"/>
        <rFont val="Arial"/>
        <family val="2"/>
      </rPr>
      <t xml:space="preserve">: qualidade intermediária das informações; </t>
    </r>
    <r>
      <rPr>
        <b/>
        <sz val="8"/>
        <rFont val="Arial"/>
        <family val="2"/>
      </rPr>
      <t>Grupo 3</t>
    </r>
    <r>
      <rPr>
        <sz val="8"/>
        <rFont val="Arial"/>
        <family val="2"/>
      </rPr>
      <t xml:space="preserve">: menor qualidade das informações; </t>
    </r>
    <r>
      <rPr>
        <b/>
        <sz val="8"/>
        <rFont val="Arial"/>
        <family val="2"/>
      </rPr>
      <t>Grupo 4</t>
    </r>
    <r>
      <rPr>
        <sz val="8"/>
        <rFont val="Arial"/>
        <family val="2"/>
      </rPr>
      <t>: não há como atestar a qualidade dos dados, pois a UF optou por não responder o questionário de avaliação. Mais detalhes, vide apêndice metodológico.</t>
    </r>
  </si>
  <si>
    <t>(2) A categoria Mortes Violentas Intencionais (MVI) corresponde à soma das vítimas de homicídio doloso, latrocínio, lesão corporal seguida de morte e mortes decorrentes de intervenções policiais em serviço e fora (em alguns casos,  contabilizadas dentro dos homicídios dolosos). Sendo assim, a categoria MVI representa o total de vítimas de mortes violentas com intencionalidade definida de determinado território.</t>
  </si>
  <si>
    <t>(1) Para os dados da saúde, trata-se de consulta do número de óbitos segundo local de residência da vítima no Sistema de Informações sobre Mortalidade.</t>
  </si>
  <si>
    <r>
      <rPr>
        <b/>
        <sz val="8"/>
        <rFont val="Arial"/>
        <family val="2"/>
      </rPr>
      <t>Fonte:</t>
    </r>
    <r>
      <rPr>
        <sz val="8"/>
        <rFont val="Arial"/>
        <family val="2"/>
      </rPr>
      <t xml:space="preserve"> Secretarias Estaduais de Segurança Pública e/ou Defesa Social; Ouvidoria de Polícia da Bahia; Polícia Civil do Distrito Federal; Polícia Militar do Sergipe; Instituto Brasileiro de Geografia e Estatística (IBGE); Sistema de Informações sobre Mortalidade do Ministério da Saúde; Fórum Brasileiro de Segurança Pública.</t>
    </r>
  </si>
  <si>
    <r>
      <t xml:space="preserve">Mato Grosso do Sul </t>
    </r>
    <r>
      <rPr>
        <vertAlign val="superscript"/>
        <sz val="8"/>
        <rFont val="Arial"/>
        <family val="2"/>
      </rPr>
      <t>(5)</t>
    </r>
  </si>
  <si>
    <t xml:space="preserve">Mortes Violentas Intencionais  </t>
  </si>
  <si>
    <t>Mortes por Agressão + Intervenção Legal</t>
  </si>
  <si>
    <t>Números absolutos</t>
  </si>
  <si>
    <r>
      <t xml:space="preserve">Grupos segundo qualidade dos dados </t>
    </r>
    <r>
      <rPr>
        <b/>
        <vertAlign val="superscript"/>
        <sz val="8"/>
        <rFont val="Arial"/>
        <family val="2"/>
      </rPr>
      <t xml:space="preserve">(3) </t>
    </r>
  </si>
  <si>
    <t>Brasil e Unidades da Federação –  2015</t>
  </si>
  <si>
    <r>
      <t xml:space="preserve">2015 </t>
    </r>
    <r>
      <rPr>
        <b/>
        <vertAlign val="superscript"/>
        <sz val="8"/>
        <rFont val="Arial"/>
        <family val="2"/>
      </rPr>
      <t>(4)</t>
    </r>
  </si>
  <si>
    <r>
      <t>Taxas</t>
    </r>
    <r>
      <rPr>
        <b/>
        <vertAlign val="superscript"/>
        <sz val="8"/>
        <rFont val="Arial"/>
        <family val="2"/>
      </rPr>
      <t xml:space="preserve"> (3)</t>
    </r>
  </si>
  <si>
    <t>(1) Por 100 mil mulheres.</t>
  </si>
  <si>
    <r>
      <rPr>
        <b/>
        <sz val="8"/>
        <rFont val="Arial"/>
        <family val="2"/>
      </rPr>
      <t>Fonte:</t>
    </r>
    <r>
      <rPr>
        <sz val="8"/>
        <rFont val="Arial"/>
        <family val="2"/>
      </rPr>
      <t xml:space="preserve"> Instituto DataSenado; Observatório da Mulher contra a Violência (OMV); Pesquisa Nacional por Amostra de Domicílios/Instituto Brasileiro de Geografia e Estatística (IBGE); Fórum Brasileiro de Segurança Pública.</t>
    </r>
  </si>
  <si>
    <r>
      <t>Taxas</t>
    </r>
    <r>
      <rPr>
        <b/>
        <vertAlign val="superscript"/>
        <sz val="8"/>
        <rFont val="Arial"/>
        <family val="2"/>
      </rPr>
      <t xml:space="preserve"> (1)</t>
    </r>
  </si>
  <si>
    <t>Delegacias especializadas de atendimento à mulher em situação de violência</t>
  </si>
  <si>
    <t>Brasil e Unidades da Federação –  2016</t>
  </si>
  <si>
    <t>Número de delegacias de atendimento a mulher em situação de violência por UF</t>
  </si>
  <si>
    <t>(2) Foi calculado apenas o percentual para o Brasil, dado o baixo número de respondentes por estados.</t>
  </si>
  <si>
    <t>(1) Por 100 mil habitantes.</t>
  </si>
  <si>
    <r>
      <rPr>
        <b/>
        <sz val="8"/>
        <rFont val="Arial"/>
        <family val="2"/>
      </rPr>
      <t>Fonte:</t>
    </r>
    <r>
      <rPr>
        <sz val="8"/>
        <rFont val="Arial"/>
        <family val="2"/>
      </rPr>
      <t xml:space="preserve"> Instituto DataSenado, Observatório da Mulher contra a Violência (OMV), Fórum Brasileiro de Segurança Pública. </t>
    </r>
  </si>
  <si>
    <t>NS/NR</t>
  </si>
  <si>
    <t>Falta de equipamentos para o trabalho</t>
  </si>
  <si>
    <t>Falta de qualidade das instalações da delegacia</t>
  </si>
  <si>
    <t>Falta de integração com outros órgãos</t>
  </si>
  <si>
    <t>Falta de treinamento periódico</t>
  </si>
  <si>
    <t>Falta de pessoal</t>
  </si>
  <si>
    <t>Não</t>
  </si>
  <si>
    <t>Insuficiente</t>
  </si>
  <si>
    <t>Suficiente</t>
  </si>
  <si>
    <t>Em sua opinião, o que mais dificulta o atendimento às mulheres vítimas de violência na sua delegacia?</t>
  </si>
  <si>
    <t>Você já recebeu treinamento para atender especificamente mulheres vítimas de violência?</t>
  </si>
  <si>
    <t>Você acha que a sua delegacia é suficiente ou insuficiente para atender a demanda da população local?</t>
  </si>
  <si>
    <t>Opinião dos profissionais de atendimento à mulher em situação de violência em delegacias especializadas, por UF</t>
  </si>
  <si>
    <t>Roubo (total)</t>
  </si>
  <si>
    <r>
      <t xml:space="preserve">Paraíba </t>
    </r>
    <r>
      <rPr>
        <vertAlign val="superscript"/>
        <sz val="8"/>
        <rFont val="Arial"/>
        <family val="2"/>
      </rPr>
      <t>(4)</t>
    </r>
  </si>
  <si>
    <t>(2) Grupos segundo qualidade estimada dos registros estatísticos oficiais de Mortes Violentas Intencionais. Grupo 1: maior qualidade das informações; Grupo 2: qualidade intermediária das informações; Grupo 3: menor qualidade das informações; Grupo 4: não há como atestar a qualidade dos dados, pois a UF optou por não responder o questionário de avaliação. Mais detalhes, vide apêndice metodológico.</t>
  </si>
  <si>
    <t>(4) Não inclui roubo de veículos, pois as naturezas "roubo de veículos" e "furto de veículos" não são desagregadas no estado.</t>
  </si>
  <si>
    <t>Controle de entrada de pessoas estranhas na escola.</t>
  </si>
  <si>
    <t>Esquema de policiamento para inibição de furtos, roubos e outras formas de violência.</t>
  </si>
  <si>
    <t>Esquema de policiamento para inibição de tráfico de tóxicos/drogas dentro da escola.</t>
  </si>
  <si>
    <t>Esquema de policiamento para inibição de tráfico de tóxicos/drogas nas imediações da escola.</t>
  </si>
  <si>
    <t>Iluminação do lado de fora da escola.</t>
  </si>
  <si>
    <t>Os portões que dão acesso à parte externa permanecem trancados durante o horário de funcionamento da escola?</t>
  </si>
  <si>
    <t>A escola adota alguma medida de segurança para proteger os alunos nas suas imediações?</t>
  </si>
  <si>
    <t>A escola apresenta sinais de depredação (vidros, portas e janelas quebradas, lâmpadas estouradas etc.)?</t>
  </si>
  <si>
    <t>Bom</t>
  </si>
  <si>
    <t>Regular</t>
  </si>
  <si>
    <t>Ruim</t>
  </si>
  <si>
    <t>Inexistente</t>
  </si>
  <si>
    <t>Branco/Nulo</t>
  </si>
  <si>
    <t>Sim, muitos.</t>
  </si>
  <si>
    <t>Sim, poucos.</t>
  </si>
  <si>
    <r>
      <rPr>
        <b/>
        <sz val="8"/>
        <color theme="1"/>
        <rFont val="Arial"/>
        <family val="2"/>
      </rPr>
      <t>Fonte:</t>
    </r>
    <r>
      <rPr>
        <sz val="8"/>
        <color theme="1"/>
        <rFont val="Arial"/>
        <family val="2"/>
      </rPr>
      <t xml:space="preserve"> Instituto Nacional de Pesquisas Educacionais Anísio Teixeira. Avaliação Nacional Do Rendimento Escolar (Prova Brasil), 2015.</t>
    </r>
  </si>
  <si>
    <t>Percepção de diretores e professores sobre a ocorrência de situações de violência na escola em que trabalham no último ano</t>
  </si>
  <si>
    <t>Agressão verbal ou física de alunos a professores ou funcionários da escola</t>
  </si>
  <si>
    <t>Agressão verbal ou física de alunos a outros alunos da escola</t>
  </si>
  <si>
    <t>Alunos frequentaram a escola sob efeito de bebida alcoólica</t>
  </si>
  <si>
    <t>Alunos frequentaram a escola sob efeito de drogas ilícitas</t>
  </si>
  <si>
    <t>Alunos frequentaram a escola portando arma branca (facas, canivetes etc)</t>
  </si>
  <si>
    <t>Alunos frequentaram a escola portando arma de fogo</t>
  </si>
  <si>
    <t>Bahia </t>
  </si>
  <si>
    <t>Distrito Federal </t>
  </si>
  <si>
    <t>Vitimização de diretores e professores na escola em que trabalham no último ano</t>
  </si>
  <si>
    <t>Você foi vítima de atentado à vida</t>
  </si>
  <si>
    <t>Você foi ameaçado por algum aluno</t>
  </si>
  <si>
    <t>Você foi vítima de furto (sem uso de violência)</t>
  </si>
  <si>
    <t>Você foi vítima de roubo (com uso de violência)</t>
  </si>
  <si>
    <t>Proporção de MDIP em relação às MVI</t>
  </si>
  <si>
    <r>
      <t xml:space="preserve">2015 </t>
    </r>
    <r>
      <rPr>
        <b/>
        <vertAlign val="superscript"/>
        <sz val="8"/>
        <color theme="1"/>
        <rFont val="Arial"/>
        <family val="2"/>
      </rPr>
      <t>(3)</t>
    </r>
  </si>
  <si>
    <r>
      <t xml:space="preserve">Mato Grosso do Sul </t>
    </r>
    <r>
      <rPr>
        <vertAlign val="superscript"/>
        <sz val="8"/>
        <color theme="1"/>
        <rFont val="Arial"/>
        <family val="2"/>
      </rPr>
      <t>(4)</t>
    </r>
  </si>
  <si>
    <r>
      <rPr>
        <b/>
        <sz val="8"/>
        <rFont val="Arial"/>
        <family val="2"/>
      </rPr>
      <t>Fonte:</t>
    </r>
    <r>
      <rPr>
        <sz val="8"/>
        <rFont val="Arial"/>
        <family val="2"/>
      </rPr>
      <t xml:space="preserve"> Secretarias Estaduais de Segurança Pública e/ou Defesa Social; Ouvidoria de Polícia da Bahia; Polícia Civil do Distrito Federal; Polícia Militar do Sergipe; Instituto Brasileiro de Geografia e Estatística (IBGE); Fórum Brasileiro de Segurança Pública.</t>
    </r>
  </si>
  <si>
    <t>(1) A categoria Mortes Violentas Intencionais (MVI) corresponde à soma das vítimas de homicídio doloso, latrocínio, lesão corporal seguida de morte e mortes decorrentes de intervenções policiais em serviço e fora (em alguns casos,  contabilizadas dentro dos homicídios dolosos). Sendo assim, a categoria MVI representa o total de vítimas de mortes violentas com intencionalidade definida de determinado território.</t>
  </si>
  <si>
    <t>(4) Mato Grosso do Sul contabiliza apenas o número de ocorrências nas categorias homicídio doloso, latrocínio e lesão corporal seguida de morte.</t>
  </si>
  <si>
    <r>
      <t xml:space="preserve">Outros crimes letais, por tipo </t>
    </r>
    <r>
      <rPr>
        <vertAlign val="superscript"/>
        <sz val="8"/>
        <rFont val="Arial"/>
        <family val="2"/>
      </rPr>
      <t>(1)</t>
    </r>
  </si>
  <si>
    <r>
      <t>2015</t>
    </r>
    <r>
      <rPr>
        <b/>
        <vertAlign val="superscript"/>
        <sz val="8"/>
        <rFont val="Arial"/>
        <family val="2"/>
      </rPr>
      <t>(4)</t>
    </r>
  </si>
  <si>
    <r>
      <t xml:space="preserve">Paraíba </t>
    </r>
    <r>
      <rPr>
        <vertAlign val="superscript"/>
        <sz val="8"/>
        <rFont val="Arial"/>
        <family val="2"/>
      </rPr>
      <t>(7)</t>
    </r>
  </si>
  <si>
    <r>
      <t xml:space="preserve">Paraná </t>
    </r>
    <r>
      <rPr>
        <vertAlign val="superscript"/>
        <sz val="8"/>
        <rFont val="Arial"/>
        <family val="2"/>
      </rPr>
      <t>(8)</t>
    </r>
  </si>
  <si>
    <r>
      <t xml:space="preserve">Goiás </t>
    </r>
    <r>
      <rPr>
        <vertAlign val="superscript"/>
        <sz val="8"/>
        <rFont val="Arial"/>
        <family val="2"/>
      </rPr>
      <t>(6)</t>
    </r>
  </si>
  <si>
    <r>
      <t xml:space="preserve">Rio Grande do Sul </t>
    </r>
    <r>
      <rPr>
        <vertAlign val="superscript"/>
        <sz val="8"/>
        <rFont val="Arial"/>
        <family val="2"/>
      </rPr>
      <t>(9)</t>
    </r>
  </si>
  <si>
    <r>
      <t xml:space="preserve">São Paulo </t>
    </r>
    <r>
      <rPr>
        <vertAlign val="superscript"/>
        <sz val="8"/>
        <color theme="1"/>
        <rFont val="Arial"/>
        <family val="2"/>
      </rPr>
      <t>(10)</t>
    </r>
  </si>
  <si>
    <r>
      <t xml:space="preserve">Distrito Federal </t>
    </r>
    <r>
      <rPr>
        <vertAlign val="superscript"/>
        <sz val="8"/>
        <color theme="1"/>
        <rFont val="Arial"/>
        <family val="2"/>
      </rPr>
      <t>(5)</t>
    </r>
  </si>
  <si>
    <r>
      <rPr>
        <b/>
        <sz val="8"/>
        <color theme="1"/>
        <rFont val="Arial"/>
        <family val="2"/>
      </rPr>
      <t>Fonte:</t>
    </r>
    <r>
      <rPr>
        <sz val="8"/>
        <color theme="1"/>
        <rFont val="Arial"/>
        <family val="2"/>
      </rPr>
      <t xml:space="preserve"> Secretarias Estaduais de Segurança Pública e/ou Defesa Social; Sistema Nacional de Informações sobre Drogas (SINESP); Polícia Civil do Estado Amapá; Instituto Brasileiro de Geografia e Estatística (IBGE); Fórum Brasileiro de Segurança Pública.</t>
    </r>
  </si>
  <si>
    <t xml:space="preserve">(5) No Distrito Federal não existe a natureza "morte a esclarecer" e os dados apresentados na categoria "morte a esclarecer" correspondem aos dados informados sob a rubrica "morte suspeita", que foi informada junto a categoria "outros crimes resultantes em morte (morte suspeita)". </t>
  </si>
  <si>
    <t>(6) Em Goiás, aos casos de morte a esclarecer, além da própria natureza "morte a esclarecer", também foram somadas as categorias "encontro de ossada" e "encontro de cadáver".</t>
  </si>
  <si>
    <t>(7) Na Paraíba, a categoria "morte a esclarecer" é aplicada a casos que dependem de laudos periciais para determinar a causa da morte, tais como aqueles em que a vítima não apresenta vestígios de violência, em que as famílias reclamam de erros médicos, encontro de cadáver sem vestígios aparentes de violência, incluindo situações como afogamento. São casos passíveis de esclarecimentos e, após investigações advindas do inquérito policial, caso se configure que houve um vestígio de crime, a tipificação é comunicada ao setor e os dados são atualizados no sistema.</t>
  </si>
  <si>
    <t xml:space="preserve">(8) No Paraná, a categoria "morte a esclarecer" pode ser utilizada apenas no ato do atendimento no local dos fatos (ocorrências), nos casos em que o policial não possui elementos suficientes para identificar  a natureza criminal do evento. Contudo, quando esses fatos são estratificados segundo a contagem de vítimas, não mais existe a natureza  “morte a esclarecer”, uma vez que a Autoridade Policial Judiciária deve, em um prazo máximo de 60 (sessenta) dias, apresentar a tipificação ou desqualificação criminal da morte ocorrida. </t>
  </si>
  <si>
    <t>(9) Para o Rio Grande do Sul, os dados apresentados na categoria "morte a esclarecer" correspondem aos dados informados sob a rubrica "encontro de cadáver".</t>
  </si>
  <si>
    <t>(10) Em São Paulo, a categoria correspondente a "morte a esclarecer" é denominada "morte suspeita". O dado foi obtido a partir das orientações da Secretaria da Segurança na base de dados Transparência, disponível no site da Secretaria da Segurança Pública do Estado de São Paulo. Nesta base, os registros de "morte suspeita" correspondem a um vultoso universo de ocorrências que estão classificadas em quatros subgrupos: I- Encontro de cadáver sem lesões aparentes; II- Dúvidas razoáveis quanto a suicídio ou morte provocada; III- Morte acidental; IV- Morte súbita e natural. Foi aqui considerado o conjunto de ocorrências dos dois primeiros subgrupos (I- Encontro de cadáver sem lesões aparentes; II- Dúvidas razoáveis quanto a suicídio ou morte provocada).</t>
  </si>
  <si>
    <t>Número de registros de pessoas desaparecidas, por Unidade da Federação</t>
  </si>
  <si>
    <t>Brasil e Unidades da Federação – 2007-2016</t>
  </si>
  <si>
    <t>Números Absolutos</t>
  </si>
  <si>
    <t>Taxa por 100 mil habitantes</t>
  </si>
  <si>
    <r>
      <t>Rio Grande do Norte</t>
    </r>
    <r>
      <rPr>
        <vertAlign val="superscript"/>
        <sz val="8"/>
        <color rgb="FF000000"/>
        <rFont val="Arial"/>
        <family val="2"/>
      </rPr>
      <t xml:space="preserve"> (1)</t>
    </r>
  </si>
  <si>
    <t>(1) Registros policiais da DECAP; não representa o total de desaparecidos no estado entre 2007 e 2015.</t>
  </si>
  <si>
    <r>
      <t xml:space="preserve">(2) Grupos segundo qualidade estimada dos registros estatísticos oficiais de Mortes Violentas Intencionais. </t>
    </r>
    <r>
      <rPr>
        <b/>
        <sz val="8"/>
        <color theme="1"/>
        <rFont val="Arial"/>
        <family val="2"/>
      </rPr>
      <t>Grupo 1</t>
    </r>
    <r>
      <rPr>
        <sz val="8"/>
        <color theme="1"/>
        <rFont val="Arial"/>
        <family val="2"/>
      </rPr>
      <t xml:space="preserve">: maior qualidade das informações; </t>
    </r>
    <r>
      <rPr>
        <b/>
        <sz val="8"/>
        <color theme="1"/>
        <rFont val="Arial"/>
        <family val="2"/>
      </rPr>
      <t>Grupo 2</t>
    </r>
    <r>
      <rPr>
        <sz val="8"/>
        <color theme="1"/>
        <rFont val="Arial"/>
        <family val="2"/>
      </rPr>
      <t xml:space="preserve">: qualidade intermediária das informações; </t>
    </r>
    <r>
      <rPr>
        <b/>
        <sz val="8"/>
        <color theme="1"/>
        <rFont val="Arial"/>
        <family val="2"/>
      </rPr>
      <t>Grupo 3</t>
    </r>
    <r>
      <rPr>
        <sz val="8"/>
        <color theme="1"/>
        <rFont val="Arial"/>
        <family val="2"/>
      </rPr>
      <t xml:space="preserve">: menor qualidade das informações; </t>
    </r>
    <r>
      <rPr>
        <b/>
        <sz val="8"/>
        <color theme="1"/>
        <rFont val="Arial"/>
        <family val="2"/>
      </rPr>
      <t>Grupo 4</t>
    </r>
    <r>
      <rPr>
        <sz val="8"/>
        <color theme="1"/>
        <rFont val="Arial"/>
        <family val="2"/>
      </rPr>
      <t>: não há como atestar a qualidade dos dados, pois a UF optou por não responder o questionário de avaliação. Mais detalhes, vide apêndice metodológico.</t>
    </r>
  </si>
  <si>
    <t>Crimes Violentos Letais Intencionais - CVLI</t>
  </si>
  <si>
    <r>
      <t>Crimes violentos não letais intencionais contra a pessoa</t>
    </r>
    <r>
      <rPr>
        <vertAlign val="superscript"/>
        <sz val="8"/>
        <rFont val="Arial"/>
        <family val="2"/>
      </rPr>
      <t>(1)</t>
    </r>
    <r>
      <rPr>
        <sz val="8"/>
        <rFont val="Arial"/>
        <family val="2"/>
      </rPr>
      <t>, por tipo</t>
    </r>
  </si>
  <si>
    <r>
      <t xml:space="preserve">2015 </t>
    </r>
    <r>
      <rPr>
        <b/>
        <vertAlign val="superscript"/>
        <sz val="9"/>
        <color theme="1"/>
        <rFont val="Arial"/>
        <family val="2"/>
      </rPr>
      <t>(4)</t>
    </r>
  </si>
  <si>
    <r>
      <t xml:space="preserve">Boa Vista </t>
    </r>
    <r>
      <rPr>
        <vertAlign val="superscript"/>
        <sz val="8"/>
        <color theme="1"/>
        <rFont val="Arial"/>
        <family val="2"/>
      </rPr>
      <t>(6)</t>
    </r>
  </si>
  <si>
    <t>(5) Considera as mortes decorrentes de intervenção policial.</t>
  </si>
  <si>
    <t>(6) Informou apenas o número de ocorrências.</t>
  </si>
  <si>
    <t>Capitais – 2015-2016</t>
  </si>
  <si>
    <r>
      <t xml:space="preserve">Taxa </t>
    </r>
    <r>
      <rPr>
        <b/>
        <vertAlign val="superscript"/>
        <sz val="8"/>
        <color theme="1"/>
        <rFont val="Arial"/>
        <family val="2"/>
      </rPr>
      <t>(2)</t>
    </r>
  </si>
  <si>
    <t>(1) Grupos segundo qualidade estimada dos registros estatísticos oficiais de Mortes Violentas Intencionais. Grupo 1: maior qualidade das informações; Grupo 2: qualidade intermediária das informações; Grupo 3: menor qualidade das informações; Grupo 4: não há como atestar a qualidade dos dados, pois a UF optou por não responder o questionário de avaliação. Mais detalhes, vide apêndice metodológico.</t>
  </si>
  <si>
    <t>(2) Taxa por 100 mil habitantes.</t>
  </si>
  <si>
    <r>
      <t xml:space="preserve">Taxa </t>
    </r>
    <r>
      <rPr>
        <b/>
        <vertAlign val="superscript"/>
        <sz val="8"/>
        <rFont val="Arial"/>
        <family val="2"/>
      </rPr>
      <t>(3) (4)</t>
    </r>
  </si>
  <si>
    <r>
      <t>2015</t>
    </r>
    <r>
      <rPr>
        <b/>
        <vertAlign val="superscript"/>
        <sz val="8"/>
        <color theme="1"/>
        <rFont val="Arial"/>
        <family val="2"/>
      </rPr>
      <t xml:space="preserve"> (5)</t>
    </r>
  </si>
  <si>
    <r>
      <t>Espírito S</t>
    </r>
    <r>
      <rPr>
        <sz val="8"/>
        <color theme="1"/>
        <rFont val="Arial"/>
        <family val="2"/>
      </rPr>
      <t xml:space="preserve">anto </t>
    </r>
    <r>
      <rPr>
        <vertAlign val="superscript"/>
        <sz val="8"/>
        <color theme="1"/>
        <rFont val="Arial"/>
        <family val="2"/>
      </rPr>
      <t>(6) (7)</t>
    </r>
  </si>
  <si>
    <t>(3) Por grupo de mil policiais da ativa.</t>
  </si>
  <si>
    <t>(4) As taxas de policiais mortos foram calculadas a partir dos efetivos informados à Pesquisa Estadic do IBGE e tem como referência o ano de 2014.</t>
  </si>
  <si>
    <t>(5) Retificação das informações publicadas no Anuário Brasileiro de Segurança Pública, ano 10, 2016.</t>
  </si>
  <si>
    <t>(6) Policiais Militares mortos em confronto ou por lesão não natural fora de serviço inclui 2 policiais do Goiás em 2015.</t>
  </si>
  <si>
    <t>(7) Policiais Militares mortos em confronto ou por lesão não natural fora de serviço  inclui 1 policial de São Paulo em 2016.</t>
  </si>
  <si>
    <r>
      <rPr>
        <b/>
        <sz val="8"/>
        <rFont val="Arial"/>
        <family val="2"/>
      </rPr>
      <t>Fonte:</t>
    </r>
    <r>
      <rPr>
        <sz val="8"/>
        <rFont val="Arial"/>
        <family val="2"/>
      </rPr>
      <t xml:space="preserve"> Ministério dos Direitos Humanos. Levantamento nacional do atendimento socioeducativo ao adolescente em conflito com a lei; Instituto Brasileiro de Geografia e Estatística - IBGE; Fórum Brasileiro de Segurança Pública.</t>
    </r>
  </si>
  <si>
    <r>
      <rPr>
        <b/>
        <sz val="8"/>
        <rFont val="Arial"/>
        <family val="2"/>
      </rPr>
      <t>Fonte:</t>
    </r>
    <r>
      <rPr>
        <sz val="8"/>
        <rFont val="Arial"/>
        <family val="2"/>
      </rPr>
      <t xml:space="preserve"> Ministério dos Direitos Humanos. Levantamento nacional do atendimento socioeducativo ao adolescente em conflito com a lei; Fórum Brasileiro de Segurança Pública.</t>
    </r>
  </si>
  <si>
    <t>Evolução dos atos infracionais</t>
  </si>
  <si>
    <t>Brasil – 2011-2014</t>
  </si>
  <si>
    <r>
      <rPr>
        <b/>
        <sz val="8"/>
        <rFont val="Arial"/>
        <family val="2"/>
      </rPr>
      <t>Fonte</t>
    </r>
    <r>
      <rPr>
        <sz val="8"/>
        <rFont val="Arial"/>
        <family val="2"/>
      </rPr>
      <t>: Ministério dos Direitos Humanos. Levantamento nacional do atendimento socioeducativo ao adolescente em conflito com a lei; Fórum Brasileiro de Segurança Pública.</t>
    </r>
  </si>
  <si>
    <t>Evolução de adolescentes em cumprimento de medida socioeducativa</t>
  </si>
  <si>
    <r>
      <t xml:space="preserve">Taxas </t>
    </r>
    <r>
      <rPr>
        <b/>
        <vertAlign val="superscript"/>
        <sz val="8"/>
        <color theme="1"/>
        <rFont val="Arial"/>
        <family val="2"/>
      </rPr>
      <t>(3)</t>
    </r>
  </si>
  <si>
    <r>
      <t>Florianópolis</t>
    </r>
    <r>
      <rPr>
        <vertAlign val="superscript"/>
        <sz val="8"/>
        <color theme="1"/>
        <rFont val="Arial"/>
        <family val="2"/>
      </rPr>
      <t xml:space="preserve"> (5)</t>
    </r>
  </si>
  <si>
    <t>(5) Considera apenas os crimes praticados contra pessoas do sexo feminino.</t>
  </si>
  <si>
    <r>
      <t xml:space="preserve">Goiás </t>
    </r>
    <r>
      <rPr>
        <vertAlign val="superscript"/>
        <sz val="8"/>
        <color theme="1"/>
        <rFont val="Arial"/>
        <family val="2"/>
      </rPr>
      <t>(5)</t>
    </r>
  </si>
  <si>
    <t>(5) Inclui as ocorrências de "Porte ilegal de arma de fogo de uso permitido" e "Posse ou porte ilegal de arma de fogo de uso restrito".</t>
  </si>
  <si>
    <t>ÍNDICE - 11º ANUÁRIO BRASILEIRO DE SEGURANÇA PÚBLICA</t>
  </si>
  <si>
    <t>ESTATÍSTICAS CRIMINAIS POR UNIDADE DA FEDERAÇÃO</t>
  </si>
  <si>
    <t>Tabela 01</t>
  </si>
  <si>
    <t>Mortes violentas intencionais</t>
  </si>
  <si>
    <t>Tabela 02</t>
  </si>
  <si>
    <t>Tabela 03</t>
  </si>
  <si>
    <t>Tabela 04</t>
  </si>
  <si>
    <t>Lesão corporal seguida de morte, por número de ocorrência e número de vitimas</t>
  </si>
  <si>
    <t>Tabela 05</t>
  </si>
  <si>
    <t>Tabela 06</t>
  </si>
  <si>
    <t>Gráfico 01</t>
  </si>
  <si>
    <t>Tabela 07</t>
  </si>
  <si>
    <t>Mortes decorrentes de intervenções policiais</t>
  </si>
  <si>
    <t>Tabela 08</t>
  </si>
  <si>
    <t>Tabela 09</t>
  </si>
  <si>
    <t>Tabela 10</t>
  </si>
  <si>
    <t>Tabela 11</t>
  </si>
  <si>
    <t>Comparação entre dados da mortalidade da Saúde e dados da Segurança</t>
  </si>
  <si>
    <t>Tabela 12</t>
  </si>
  <si>
    <t>Tabela 13</t>
  </si>
  <si>
    <t>Tabela 14</t>
  </si>
  <si>
    <t>Tabela 15</t>
  </si>
  <si>
    <t>Tabela 16</t>
  </si>
  <si>
    <t>Tabela 17</t>
  </si>
  <si>
    <t>Crimes violentos não letais contra o patrimônio, Roubo total</t>
  </si>
  <si>
    <t>Tabela 18</t>
  </si>
  <si>
    <t>Tabela 19</t>
  </si>
  <si>
    <t>Tabela 20</t>
  </si>
  <si>
    <t>ESTATÍSTICAS CRIMINAIS POR CAPITAIS</t>
  </si>
  <si>
    <t>Tabela 21</t>
  </si>
  <si>
    <t>Tabela 22</t>
  </si>
  <si>
    <t>Tabela 23</t>
  </si>
  <si>
    <t>Roubos e furtos de veículos</t>
  </si>
  <si>
    <t>Tabela 24</t>
  </si>
  <si>
    <t>EFETIVOS DAS FORÇAS POLICIAIS</t>
  </si>
  <si>
    <t>Tabela 25</t>
  </si>
  <si>
    <t>Efetivo fixado e existente das Polícias Militares e Civis</t>
  </si>
  <si>
    <t>Tabela 26</t>
  </si>
  <si>
    <t>Tabela 27</t>
  </si>
  <si>
    <t>Tabela 28</t>
  </si>
  <si>
    <t>Tabela 29</t>
  </si>
  <si>
    <t>Tabela 30</t>
  </si>
  <si>
    <t>Recursos para Operações de Garantia da Lei e da Ordem - GLO</t>
  </si>
  <si>
    <t>Tabela 31</t>
  </si>
  <si>
    <t>Tabela 32</t>
  </si>
  <si>
    <t>ATENDIMENTO À MULHER EM SITUAÇÃO DE VIOLÊNCIA</t>
  </si>
  <si>
    <t>Tabela 33</t>
  </si>
  <si>
    <t>Delegacias de atendimento a mulher em situação de violência, por UF</t>
  </si>
  <si>
    <t>Tabela 34</t>
  </si>
  <si>
    <t>SISTEMA SOCIOEDUCATIVO</t>
  </si>
  <si>
    <t>Tabela 35</t>
  </si>
  <si>
    <t>Tabela 36</t>
  </si>
  <si>
    <t>Tabela 37</t>
  </si>
  <si>
    <t>Tabela 38</t>
  </si>
  <si>
    <t>Tabela 39</t>
  </si>
  <si>
    <t>Tabela 40</t>
  </si>
  <si>
    <r>
      <t xml:space="preserve">Grupos segundo qualidade dos dados </t>
    </r>
    <r>
      <rPr>
        <b/>
        <vertAlign val="superscript"/>
        <sz val="8"/>
        <rFont val="Arial"/>
        <family val="2"/>
      </rPr>
      <t>(2)</t>
    </r>
  </si>
  <si>
    <t>(1) A categoria Mortes Violentas Intencionais (MVI) corresponde à soma das vítimas de homicídio doloso, latrocínio, lesão corporal seguida de morte e mortes decorrentes de intervenções policiais em serviço e fora (em alguns casos, contabilizadas dentro dos homicídios dolosos, conforme notas explicativas). Sendo assim, a categoria MVI representa o total de vítimas de mortes violentas com intencionalidade definida de determinado território. O número de policiais mortos já está contido no total de homicídios dolosos e é aqui apresentado apenas para mensuração do fenômeno.</t>
  </si>
  <si>
    <t>TABELA 01</t>
  </si>
  <si>
    <t>TABELA 02</t>
  </si>
  <si>
    <t>Taxa</t>
  </si>
  <si>
    <t>GRÁFICO 01</t>
  </si>
  <si>
    <t>Latrocínios, por número de ocorrências e taxa</t>
  </si>
  <si>
    <t>Brasil –  2010-2016</t>
  </si>
  <si>
    <t>TABELA 03</t>
  </si>
  <si>
    <t>(5) Número absoluto desagregado por sexo foi calculado a partir dos percentuais divulgados pela SSP/SP.</t>
  </si>
  <si>
    <t>(4) Não inclui latrocínio e lesão corporal seguida de morte.</t>
  </si>
  <si>
    <r>
      <t xml:space="preserve">São Paulo </t>
    </r>
    <r>
      <rPr>
        <vertAlign val="superscript"/>
        <sz val="8"/>
        <color theme="1"/>
        <rFont val="Arial"/>
        <family val="2"/>
      </rPr>
      <t>(4) (5)</t>
    </r>
  </si>
  <si>
    <t>(3) A categoria homicídio doloso inclui mortes decorrentes de intervenções policiais.</t>
  </si>
  <si>
    <r>
      <t xml:space="preserve">Rondônia </t>
    </r>
    <r>
      <rPr>
        <vertAlign val="superscript"/>
        <sz val="8"/>
        <color theme="1"/>
        <rFont val="Arial"/>
        <family val="2"/>
      </rPr>
      <t>(3)</t>
    </r>
  </si>
  <si>
    <r>
      <t xml:space="preserve">Mato Grosso do Sul </t>
    </r>
    <r>
      <rPr>
        <vertAlign val="superscript"/>
        <sz val="8"/>
        <color theme="1"/>
        <rFont val="Arial"/>
        <family val="2"/>
      </rPr>
      <t>(3)</t>
    </r>
  </si>
  <si>
    <r>
      <t xml:space="preserve">Mato Grosso </t>
    </r>
    <r>
      <rPr>
        <vertAlign val="superscript"/>
        <sz val="8"/>
        <color theme="1"/>
        <rFont val="Arial"/>
        <family val="2"/>
      </rPr>
      <t>(3)</t>
    </r>
  </si>
  <si>
    <r>
      <t xml:space="preserve">Piauí </t>
    </r>
    <r>
      <rPr>
        <vertAlign val="superscript"/>
        <sz val="8"/>
        <color theme="1"/>
        <rFont val="Arial"/>
        <family val="2"/>
      </rPr>
      <t>(3)</t>
    </r>
  </si>
  <si>
    <r>
      <t xml:space="preserve">Paraíba </t>
    </r>
    <r>
      <rPr>
        <vertAlign val="superscript"/>
        <sz val="8"/>
        <color theme="1"/>
        <rFont val="Arial"/>
        <family val="2"/>
      </rPr>
      <t>(3)</t>
    </r>
  </si>
  <si>
    <r>
      <t>Crimes Violentos Letais Intencionais (CVLI)</t>
    </r>
    <r>
      <rPr>
        <b/>
        <vertAlign val="superscript"/>
        <sz val="8"/>
        <color theme="1"/>
        <rFont val="Arial"/>
        <family val="2"/>
      </rPr>
      <t xml:space="preserve"> (2)</t>
    </r>
  </si>
  <si>
    <t>(2) Soma das categorias homicídio doloso, latrocínio e lesão corporal seguida de morte.</t>
  </si>
  <si>
    <t>TABELA 04</t>
  </si>
  <si>
    <t>TABELA 05</t>
  </si>
  <si>
    <t>TABELA 06</t>
  </si>
  <si>
    <t>Variação da taxa de MVI entre 2015 e 2016</t>
  </si>
  <si>
    <t>Gráfico 04</t>
  </si>
  <si>
    <t>GRÁFICO 02</t>
  </si>
  <si>
    <t>TABELA 07</t>
  </si>
  <si>
    <t>GRÁFICO 04</t>
  </si>
  <si>
    <t>Proporção de Mortes decorrentes de intervenção policial em relação ao conjunto de Mortes Violentas Intencionais</t>
  </si>
  <si>
    <t>TABELA 08</t>
  </si>
  <si>
    <t>TABELA 09</t>
  </si>
  <si>
    <t>TABELA 10</t>
  </si>
  <si>
    <t>SAÚDE - Mortes por Agressão + Intervenção Legal</t>
  </si>
  <si>
    <t xml:space="preserve">POLÍCIAS - Mortes Violentas Intencionais  </t>
  </si>
  <si>
    <r>
      <t>Comparação entre dados da Saúde (mortes por agressão + mortes por intervenção legal)</t>
    </r>
    <r>
      <rPr>
        <vertAlign val="superscript"/>
        <sz val="8"/>
        <rFont val="Arial"/>
        <family val="2"/>
      </rPr>
      <t>(1)</t>
    </r>
    <r>
      <rPr>
        <sz val="8"/>
        <rFont val="Arial"/>
        <family val="2"/>
      </rPr>
      <t xml:space="preserve"> e dados da Segurança Pública/Polícias (mortes violentas intencionais)</t>
    </r>
    <r>
      <rPr>
        <vertAlign val="superscript"/>
        <sz val="8"/>
        <rFont val="Arial"/>
        <family val="2"/>
      </rPr>
      <t>(2)</t>
    </r>
  </si>
  <si>
    <t>Números absolutos - 2015</t>
  </si>
  <si>
    <t>TABELA 12</t>
  </si>
  <si>
    <t>Estupro e Tentativa de Estupro</t>
  </si>
  <si>
    <r>
      <t xml:space="preserve">Estupro e Tentativa de Estupro </t>
    </r>
    <r>
      <rPr>
        <vertAlign val="superscript"/>
        <sz val="8"/>
        <rFont val="Arial"/>
        <family val="2"/>
      </rPr>
      <t>(1)</t>
    </r>
  </si>
  <si>
    <t>TABELA 14</t>
  </si>
  <si>
    <t>Crimes violentos não letais intencionais contra a pessoa, por tipo</t>
  </si>
  <si>
    <t xml:space="preserve">Roubo e furto de veículos </t>
  </si>
  <si>
    <t>TABELA 15</t>
  </si>
  <si>
    <r>
      <t>Fonte:</t>
    </r>
    <r>
      <rPr>
        <sz val="8"/>
        <color theme="1"/>
        <rFont val="Arial"/>
        <family val="2"/>
      </rPr>
      <t xml:space="preserve"> Secretarias Estaduais de Segurança Pública e/ou Defesa Social; Secretarias Estaduais de Justiça e/ou Cidadania; Instituto Brasileiro de Geografia e Estatística (IBGE); Cruz Vermelha; Fórum Brasileiro de Segurança Pública</t>
    </r>
  </si>
  <si>
    <t>TABELA 16</t>
  </si>
  <si>
    <t>Roubo a instituição financeira e roubo de carga</t>
  </si>
  <si>
    <t>TABELA 17</t>
  </si>
  <si>
    <r>
      <t>Tráfico de entorpecentes, Posse e uso de entorpecentes e Porte ilegal de armas de fogo</t>
    </r>
    <r>
      <rPr>
        <vertAlign val="superscript"/>
        <sz val="8"/>
        <rFont val="Arial"/>
        <family val="2"/>
      </rPr>
      <t xml:space="preserve"> (1)</t>
    </r>
    <r>
      <rPr>
        <sz val="8"/>
        <rFont val="Arial"/>
        <family val="2"/>
      </rPr>
      <t>, por tipo</t>
    </r>
  </si>
  <si>
    <t>TABELA 18</t>
  </si>
  <si>
    <t>Tráfico de entorpecentes, Posse e uso de entorpecentes e Porte ilegal de armas de fogo (1), por tipo</t>
  </si>
  <si>
    <t>TABELA 21</t>
  </si>
  <si>
    <t>TABELA 22</t>
  </si>
  <si>
    <t>Estupros</t>
  </si>
  <si>
    <r>
      <t xml:space="preserve">Estupros </t>
    </r>
    <r>
      <rPr>
        <vertAlign val="superscript"/>
        <sz val="8"/>
        <rFont val="Arial"/>
        <family val="2"/>
      </rPr>
      <t xml:space="preserve">(1) </t>
    </r>
  </si>
  <si>
    <t>TABELA 23</t>
  </si>
  <si>
    <r>
      <t xml:space="preserve">Roubo e furto de veículos </t>
    </r>
    <r>
      <rPr>
        <vertAlign val="superscript"/>
        <sz val="8"/>
        <rFont val="Arial"/>
        <family val="2"/>
      </rPr>
      <t>(1)</t>
    </r>
    <r>
      <rPr>
        <sz val="8"/>
        <rFont val="Arial"/>
        <family val="2"/>
      </rPr>
      <t>, por tipo</t>
    </r>
  </si>
  <si>
    <t>TABELA 24</t>
  </si>
  <si>
    <t>Tráfico de entorpecentes e porte/uso de entorpecentes</t>
  </si>
  <si>
    <t>TABELA 25</t>
  </si>
  <si>
    <t>Em R$ constantes de 2016</t>
  </si>
  <si>
    <t>Municípios</t>
  </si>
  <si>
    <r>
      <t>Maranhão</t>
    </r>
    <r>
      <rPr>
        <vertAlign val="superscript"/>
        <sz val="8"/>
        <rFont val="Arial"/>
        <family val="2"/>
      </rPr>
      <t xml:space="preserve"> (1) (2)</t>
    </r>
  </si>
  <si>
    <r>
      <t xml:space="preserve">Minas Gerais </t>
    </r>
    <r>
      <rPr>
        <vertAlign val="superscript"/>
        <sz val="8"/>
        <rFont val="Arial"/>
        <family val="2"/>
      </rPr>
      <t>(3) (4)</t>
    </r>
  </si>
  <si>
    <r>
      <t xml:space="preserve">Piauí </t>
    </r>
    <r>
      <rPr>
        <vertAlign val="superscript"/>
        <sz val="8"/>
        <rFont val="Arial"/>
        <family val="2"/>
      </rPr>
      <t>(5)</t>
    </r>
  </si>
  <si>
    <t>(1) No ano de 2015, o Estado do Maranhão declarou a subfunção  "Previdência do Regime Estatutário" e "Previdência Básica" na Função Segurança Pública no valor de R$3.543.779,97. O total da função segurança pública, com as despesas previdenciárias, é de R$ 1.255.924.982,53</t>
  </si>
  <si>
    <t>(2) No ano de 2016, o Estado do Maranhão declarou a subfunção  "Previdência do Regime Estatutário" e "Previdência Básica" na Função Segurança Pública no valor de R$ 4.659.885,78. O total da função segurança pública, com as despesas previdenciárias, é de R$1.392.538.879,55.</t>
  </si>
  <si>
    <t>(3) No ano de 2015, o Estado de Minas Gerais declarou a subfunção  "Previdência do Regime Estatutário" na Função Segurança Pública no valor de R$ 4.642.159.589,26. O total da função segurança pública, com as despesas previdenciárias, é de R$13.758.310.024,13</t>
  </si>
  <si>
    <t>(4) No ano de 2016, o Estado de Minas Gerais declarou a subfunção "Previdência do Regime Estatutário" na Função Segurança Pública no valor de R$ 4.821.614.173,36. O total da função, com as despesas previdenciárias, é de R$13.706.093.091,13.</t>
  </si>
  <si>
    <t>(5) A Secretaria de Fazenda do Estado do Piauí informa que a execução dos gastos com segurança segue a classificação funcional aprovada na Lei Orçamentária Anual-LOA de cada exercício de referência, e, portanto,  sua execução segue a mesma classificação. Para os anos de 2014 e 2015, parte das despesas da função 06-Segurança Pública foram alocados na Função 04-Administração. O valor total das despesas executadas com a função segurança pública no ano de 2015 foi de R$ 625.377.513,00.</t>
  </si>
  <si>
    <t>TABELA 26</t>
  </si>
  <si>
    <t>Efetivo e Despesas com a Força Nacional</t>
  </si>
  <si>
    <t>Efetivo</t>
  </si>
  <si>
    <t>Despesas</t>
  </si>
  <si>
    <r>
      <t xml:space="preserve">Fonte: </t>
    </r>
    <r>
      <rPr>
        <sz val="8"/>
        <rFont val="Arial"/>
        <family val="2"/>
      </rPr>
      <t>Ministério da Justiça e Segurança Pública.</t>
    </r>
  </si>
  <si>
    <t>TABELA 27</t>
  </si>
  <si>
    <t>Em reais constantes de 2016</t>
  </si>
  <si>
    <t>TABELA 28</t>
  </si>
  <si>
    <t>TABELA 29</t>
  </si>
  <si>
    <t>Porcentagem de municípios que declararam despesas na Função Segurança Pública, por UF</t>
  </si>
  <si>
    <t>TABELA 30</t>
  </si>
  <si>
    <t>Em reais correntes de agosto/2017</t>
  </si>
  <si>
    <t>TABELA 31</t>
  </si>
  <si>
    <t>Efetivo e despesas da Força Nacional</t>
  </si>
  <si>
    <t>TABELA 32</t>
  </si>
  <si>
    <t>Taxa de crescimento 2015-2016</t>
  </si>
  <si>
    <t>TABELA 33</t>
  </si>
  <si>
    <t>TABELA 34</t>
  </si>
  <si>
    <t>TABELA 38</t>
  </si>
  <si>
    <t>TABELA 39</t>
  </si>
  <si>
    <t>TABELA 40</t>
  </si>
  <si>
    <t>GRÁFICO 5</t>
  </si>
  <si>
    <t>Gráfico 05</t>
  </si>
  <si>
    <t>Percepção dos avaliadores da Prova Brasil com relação à segurança da escola e dos alunos</t>
  </si>
  <si>
    <r>
      <t>Em reais constantes de 2016 (R$ milhões)</t>
    </r>
    <r>
      <rPr>
        <b/>
        <vertAlign val="superscript"/>
        <sz val="8"/>
        <color theme="1"/>
        <rFont val="Arial"/>
        <family val="2"/>
      </rPr>
      <t xml:space="preserve"> (1)</t>
    </r>
  </si>
  <si>
    <t>(9) Número de vítimas inclui 1 pessoa morta em ação da Polícia Rodoviária Federal em 2015.</t>
  </si>
  <si>
    <t>Em percentual (%)</t>
  </si>
  <si>
    <t>Policiais Civis e Militares vítimas de homícidio, em serviço e fora de serviço</t>
  </si>
  <si>
    <r>
      <t>Policiais Civis e Militares vítimas de homícidio, em serviço e fora de serviço</t>
    </r>
    <r>
      <rPr>
        <vertAlign val="superscript"/>
        <sz val="8"/>
        <rFont val="Arial"/>
        <family val="2"/>
      </rPr>
      <t xml:space="preserve"> (1)</t>
    </r>
  </si>
  <si>
    <r>
      <t xml:space="preserve">Mortes decorrentes de intervenções policiais, segundo corporação e situação (em serviço e fora de serviço) </t>
    </r>
    <r>
      <rPr>
        <vertAlign val="superscript"/>
        <sz val="8"/>
        <rFont val="Arial"/>
        <family val="2"/>
      </rPr>
      <t>(1)</t>
    </r>
  </si>
  <si>
    <r>
      <t xml:space="preserve">(2)  Grupos segundo qualidade estimada dos registros estatísticos oficiais de Mortes Violentas Intencionais. </t>
    </r>
    <r>
      <rPr>
        <b/>
        <sz val="8"/>
        <rFont val="Arial"/>
        <family val="2"/>
      </rPr>
      <t>Grupo 1</t>
    </r>
    <r>
      <rPr>
        <sz val="8"/>
        <rFont val="Arial"/>
        <family val="2"/>
      </rPr>
      <t xml:space="preserve">: maior qualidade das informações; </t>
    </r>
    <r>
      <rPr>
        <b/>
        <sz val="8"/>
        <rFont val="Arial"/>
        <family val="2"/>
      </rPr>
      <t>Grupo 2</t>
    </r>
    <r>
      <rPr>
        <sz val="8"/>
        <rFont val="Arial"/>
        <family val="2"/>
      </rPr>
      <t>: qualidade intermediária das informações;</t>
    </r>
    <r>
      <rPr>
        <b/>
        <sz val="8"/>
        <rFont val="Arial"/>
        <family val="2"/>
      </rPr>
      <t xml:space="preserve"> Grupo 3</t>
    </r>
    <r>
      <rPr>
        <sz val="8"/>
        <rFont val="Arial"/>
        <family val="2"/>
      </rPr>
      <t xml:space="preserve">: menor qualidade das informações; </t>
    </r>
    <r>
      <rPr>
        <b/>
        <sz val="8"/>
        <rFont val="Arial"/>
        <family val="2"/>
      </rPr>
      <t>Grupo 4</t>
    </r>
    <r>
      <rPr>
        <sz val="8"/>
        <rFont val="Arial"/>
        <family val="2"/>
      </rPr>
      <t>: não há como atestar a qualidade dos dados, pois a UF optou por não responder o questionário de avaliação. Mais detalhes, vide apêndice metodológico.</t>
    </r>
  </si>
  <si>
    <t>Mortes decorrentes de intervenções policiais (em serviço e fora de serviço)</t>
  </si>
  <si>
    <t>Morte Decorrente de Intervenções Policiais (MDIP) em serviço e fora de serviço</t>
  </si>
  <si>
    <t>Variação 2010-2016
Em percentual (%)</t>
  </si>
  <si>
    <r>
      <t>Proporção de Mortes decorrentes de intervenções policiais em relação às Mortes Violentas Intencionais</t>
    </r>
    <r>
      <rPr>
        <vertAlign val="superscript"/>
        <sz val="8"/>
        <rFont val="Arial"/>
        <family val="2"/>
      </rPr>
      <t xml:space="preserve"> (1)</t>
    </r>
  </si>
  <si>
    <t>Percentual em relação ao total de homicídios dolosos (%)</t>
  </si>
  <si>
    <t>Diferença entre as fontes da Segurança Pública e da  Saúde 
Em percentual (%)</t>
  </si>
  <si>
    <r>
      <t xml:space="preserve">Crimes violentos não letais contra o patrimônio: roubo e furto de veículos </t>
    </r>
    <r>
      <rPr>
        <vertAlign val="superscript"/>
        <sz val="8"/>
        <rFont val="Arial"/>
        <family val="2"/>
      </rPr>
      <t>(1)</t>
    </r>
  </si>
  <si>
    <r>
      <t xml:space="preserve">Crimes violentos não letais contra o patrimônio: roubo a instituição financeira e roubo de carga </t>
    </r>
    <r>
      <rPr>
        <vertAlign val="superscript"/>
        <sz val="8"/>
        <rFont val="Arial"/>
        <family val="2"/>
      </rPr>
      <t>(1)</t>
    </r>
  </si>
  <si>
    <r>
      <t>Crimes violentos não letais contra o patrimônio: roubo (total)</t>
    </r>
    <r>
      <rPr>
        <vertAlign val="superscript"/>
        <sz val="8"/>
        <rFont val="Arial"/>
        <family val="2"/>
      </rPr>
      <t>(1)</t>
    </r>
  </si>
  <si>
    <t>TABELA 19</t>
  </si>
  <si>
    <t>Proporção de apreensão de armas de fogo, por instituição, em porcentagem</t>
  </si>
  <si>
    <r>
      <t xml:space="preserve">Belo Horizonte </t>
    </r>
    <r>
      <rPr>
        <vertAlign val="superscript"/>
        <sz val="8"/>
        <color theme="1"/>
        <rFont val="Arial"/>
        <family val="2"/>
      </rPr>
      <t>(5)</t>
    </r>
  </si>
  <si>
    <r>
      <t xml:space="preserve">João Pessoa </t>
    </r>
    <r>
      <rPr>
        <vertAlign val="superscript"/>
        <sz val="8"/>
        <color theme="1"/>
        <rFont val="Arial"/>
        <family val="2"/>
      </rPr>
      <t>(5)</t>
    </r>
  </si>
  <si>
    <r>
      <t xml:space="preserve">Recife </t>
    </r>
    <r>
      <rPr>
        <vertAlign val="superscript"/>
        <sz val="8"/>
        <color theme="1"/>
        <rFont val="Arial"/>
        <family val="2"/>
      </rPr>
      <t>(5)</t>
    </r>
  </si>
  <si>
    <r>
      <t xml:space="preserve">Teresina </t>
    </r>
    <r>
      <rPr>
        <vertAlign val="superscript"/>
        <sz val="8"/>
        <color theme="1"/>
        <rFont val="Arial"/>
        <family val="2"/>
      </rPr>
      <t>(5)</t>
    </r>
  </si>
  <si>
    <r>
      <t xml:space="preserve">Rio Branco </t>
    </r>
    <r>
      <rPr>
        <vertAlign val="superscript"/>
        <sz val="8"/>
        <color theme="1"/>
        <rFont val="Arial"/>
        <family val="2"/>
      </rPr>
      <t>(5)</t>
    </r>
  </si>
  <si>
    <r>
      <t xml:space="preserve">Cuiabá </t>
    </r>
    <r>
      <rPr>
        <vertAlign val="superscript"/>
        <sz val="8"/>
        <color theme="1"/>
        <rFont val="Arial"/>
        <family val="2"/>
      </rPr>
      <t>(5)</t>
    </r>
  </si>
  <si>
    <r>
      <t xml:space="preserve">Campo Grande </t>
    </r>
    <r>
      <rPr>
        <vertAlign val="superscript"/>
        <sz val="8"/>
        <color theme="1"/>
        <rFont val="Arial"/>
        <family val="2"/>
      </rPr>
      <t>(5)(6)</t>
    </r>
  </si>
  <si>
    <r>
      <t xml:space="preserve">Porto Velho </t>
    </r>
    <r>
      <rPr>
        <vertAlign val="superscript"/>
        <sz val="8"/>
        <color theme="1"/>
        <rFont val="Arial"/>
        <family val="2"/>
      </rPr>
      <t>(5)</t>
    </r>
  </si>
  <si>
    <r>
      <t xml:space="preserve">Porto Alegre </t>
    </r>
    <r>
      <rPr>
        <vertAlign val="superscript"/>
        <sz val="8"/>
        <color theme="1"/>
        <rFont val="Arial"/>
        <family val="2"/>
      </rPr>
      <t>(5)</t>
    </r>
  </si>
  <si>
    <r>
      <rPr>
        <b/>
        <sz val="8"/>
        <rFont val="Arial"/>
        <family val="2"/>
      </rPr>
      <t>Nota:</t>
    </r>
    <r>
      <rPr>
        <sz val="8"/>
        <rFont val="Arial"/>
        <family val="2"/>
      </rPr>
      <t xml:space="preserve"> valores atualizados pelo IPCA de dezembro/2016.</t>
    </r>
  </si>
  <si>
    <r>
      <rPr>
        <b/>
        <sz val="8"/>
        <rFont val="Arial"/>
        <family val="2"/>
      </rPr>
      <t>Nota:</t>
    </r>
    <r>
      <rPr>
        <sz val="8"/>
        <rFont val="Arial"/>
        <family val="2"/>
      </rPr>
      <t xml:space="preserve"> Valores atualizados pelo IPCA de dezembro/2016.</t>
    </r>
  </si>
  <si>
    <r>
      <rPr>
        <b/>
        <sz val="8"/>
        <color theme="1"/>
        <rFont val="Arial"/>
        <family val="2"/>
      </rPr>
      <t>Nota:</t>
    </r>
    <r>
      <rPr>
        <sz val="8"/>
        <color theme="1"/>
        <rFont val="Arial"/>
        <family val="2"/>
      </rPr>
      <t xml:space="preserve"> Valores corrigidos IPCA dez/2016.</t>
    </r>
  </si>
  <si>
    <t>Unidades da Federação - 2015 e 2016</t>
  </si>
  <si>
    <r>
      <rPr>
        <b/>
        <sz val="8"/>
        <color theme="1"/>
        <rFont val="Arial"/>
        <family val="2"/>
      </rPr>
      <t>Nota:</t>
    </r>
    <r>
      <rPr>
        <sz val="8"/>
        <color theme="1"/>
        <rFont val="Arial"/>
        <family val="2"/>
      </rPr>
      <t xml:space="preserve"> Valores atualizados pelo IPCA de agosto/2017.</t>
    </r>
  </si>
  <si>
    <t>Operação, Unidade da Federação e período</t>
  </si>
  <si>
    <r>
      <rPr>
        <b/>
        <sz val="8"/>
        <rFont val="Arial"/>
        <family val="2"/>
      </rPr>
      <t>Nota:</t>
    </r>
    <r>
      <rPr>
        <sz val="8"/>
        <rFont val="Arial"/>
        <family val="2"/>
      </rPr>
      <t xml:space="preserve"> Valores corrigidos segundo o IPCA de dez/2016.</t>
    </r>
  </si>
  <si>
    <t>Força Nacional de Segurança Pública - 2013-2016</t>
  </si>
  <si>
    <r>
      <t xml:space="preserve">Percentual em relação ao total (%) </t>
    </r>
    <r>
      <rPr>
        <b/>
        <vertAlign val="superscript"/>
        <sz val="8"/>
        <color theme="1"/>
        <rFont val="Arial"/>
        <family val="2"/>
      </rPr>
      <t>(2)</t>
    </r>
  </si>
  <si>
    <t>Adolescentes em conflito com a lei, por medidas privativas de liberdade</t>
  </si>
  <si>
    <t>Atos infracionais, por tipo</t>
  </si>
  <si>
    <t>Percentual em relação ao total (%)</t>
  </si>
  <si>
    <t>Evolução dos atos infracionais, por tipo</t>
  </si>
  <si>
    <t>Evolução do número de adolescentes em cumprimento de medida socioeducativa</t>
  </si>
  <si>
    <t>O FBSP analisou 573 registros de boletins de ocorrência de policiais vítimas de homicídio entre 2015 e 2016, o que representa 70,8% do universo das mortes no período. Os resultados relacionados ao perfil destes policiais e das ocorrências podem ser verificados a seguir.</t>
  </si>
  <si>
    <t>Sexo</t>
  </si>
  <si>
    <t>Qtde.</t>
  </si>
  <si>
    <t>% com NI</t>
  </si>
  <si>
    <t>% válido</t>
  </si>
  <si>
    <t>NI</t>
  </si>
  <si>
    <t>Totais</t>
  </si>
  <si>
    <t>N=573</t>
  </si>
  <si>
    <t>N=555</t>
  </si>
  <si>
    <t>Raça/Cor</t>
  </si>
  <si>
    <t>Branco</t>
  </si>
  <si>
    <t>Negro</t>
  </si>
  <si>
    <t>N=398</t>
  </si>
  <si>
    <t>Faixa etária</t>
  </si>
  <si>
    <t>18 a 29 anos</t>
  </si>
  <si>
    <t>30 a 39 anos</t>
  </si>
  <si>
    <t>40 a 49 anos</t>
  </si>
  <si>
    <t>50 a 59 anos</t>
  </si>
  <si>
    <t>Mais de 60</t>
  </si>
  <si>
    <t>Manhã</t>
  </si>
  <si>
    <t>Tarde</t>
  </si>
  <si>
    <t>Noite</t>
  </si>
  <si>
    <t>Madrugada</t>
  </si>
  <si>
    <t>N=465</t>
  </si>
  <si>
    <r>
      <rPr>
        <b/>
        <sz val="9"/>
        <color theme="1"/>
        <rFont val="Arial"/>
        <family val="2"/>
      </rPr>
      <t>Fonte:</t>
    </r>
    <r>
      <rPr>
        <sz val="9"/>
        <color theme="1"/>
        <rFont val="Arial"/>
        <family val="2"/>
      </rPr>
      <t xml:space="preserve"> Secretarias Estaduais de Segurança Pública e/ou Defesa Social; Ouvidoria de Polícia da Bahia; Polícia Civil do Distrito Federal; Polícia Militar do Sergipe; Instituto Brasileiro de Geografia e Estatística (IBGE); Fórum Brasileiro de Segurança Pública. </t>
    </r>
  </si>
  <si>
    <t>Painel 1</t>
  </si>
  <si>
    <t>Vitimização Policial - Análise dos microdados</t>
  </si>
  <si>
    <t>PAINEL 1 - VITIMIZAÇÃO POLICIAL - ANÁLISE DOS MICRODADOS</t>
  </si>
  <si>
    <t>O FBSP analisou 5.896 registros de boletins de ocorrência de mortes decorrentes de intervenções policiais entre 2015 e 2016, o que representa 78% do universo das mortes no período. Os resultados relacionados ao perfil das vítimas pode ser visto a seguir.</t>
  </si>
  <si>
    <t>N=5.896</t>
  </si>
  <si>
    <t>N=5.811</t>
  </si>
  <si>
    <t>12 a 17 anos</t>
  </si>
  <si>
    <t>Mais de 50 anos</t>
  </si>
  <si>
    <t>N=3.209</t>
  </si>
  <si>
    <t>Brancos</t>
  </si>
  <si>
    <t>Negros (pretos + pardos)</t>
  </si>
  <si>
    <t>N=4.254</t>
  </si>
  <si>
    <r>
      <rPr>
        <b/>
        <sz val="9"/>
        <rFont val="Arial"/>
        <family val="2"/>
      </rPr>
      <t xml:space="preserve">Fonte: </t>
    </r>
    <r>
      <rPr>
        <sz val="9"/>
        <rFont val="Arial"/>
        <family val="2"/>
      </rPr>
      <t xml:space="preserve">Secretarias Estaduais de Segurança Pública e/ou Defesa Social; Ouvidoria de Polícia da Bahia; Polícia Militar de Tocantins; Instituto Brasileiro de Geografia e Estatística (IBGE); Fórum Brasileiro de Segurança Pública. </t>
    </r>
  </si>
  <si>
    <t>Painel 2</t>
  </si>
  <si>
    <t>PAINEL 2 - MORTES DECORRENTES DE INTERVENÇÕES POLICIAIS- ANÁLISE DOS MICRODADOS</t>
  </si>
  <si>
    <t>Mortes decorrentes de intervenções policiais - Análise dos microdados</t>
  </si>
  <si>
    <t>Varição
(%)</t>
  </si>
  <si>
    <r>
      <rPr>
        <b/>
        <sz val="8"/>
        <color theme="1"/>
        <rFont val="Arial"/>
        <family val="2"/>
      </rPr>
      <t>Fonte</t>
    </r>
    <r>
      <rPr>
        <sz val="8"/>
        <color theme="1"/>
        <rFont val="Arial"/>
        <family val="2"/>
      </rPr>
      <t>: Secretarias Estaduais de Segurança Pública e/ou Defesa Social; Fórum Brasileiro de Segurança Pública; PNAD - Instituto Brasileiro de Geografia e Estatística.</t>
    </r>
  </si>
  <si>
    <r>
      <t xml:space="preserve">Taxa </t>
    </r>
    <r>
      <rPr>
        <b/>
        <vertAlign val="superscript"/>
        <sz val="8"/>
        <rFont val="Arial"/>
        <family val="2"/>
      </rPr>
      <t>(6)</t>
    </r>
  </si>
  <si>
    <t>(6) Taxa por 100 mil mulheres. Em ambos os anos foi utilizada como referência a população de 2015, tendo em vista ser o dado mais recente disponível.</t>
  </si>
</sst>
</file>

<file path=xl/styles.xml><?xml version="1.0" encoding="utf-8"?>
<styleSheet xmlns="http://schemas.openxmlformats.org/spreadsheetml/2006/main">
  <numFmts count="12">
    <numFmt numFmtId="8" formatCode="&quot;R$&quot;\ #,##0.00;[Red]\-&quot;R$&quot;\ #,##0.00"/>
    <numFmt numFmtId="41" formatCode="_-* #,##0_-;\-* #,##0_-;_-* &quot;-&quot;_-;_-@_-"/>
    <numFmt numFmtId="43" formatCode="_-* #,##0.00_-;\-* #,##0.00_-;_-* &quot;-&quot;??_-;_-@_-"/>
    <numFmt numFmtId="164" formatCode="0.0"/>
    <numFmt numFmtId="165" formatCode="#,##0.0"/>
    <numFmt numFmtId="166" formatCode="#,##0.0_i"/>
    <numFmt numFmtId="167" formatCode="_(* #,##0.00_);_(* \(#,##0.00\);_(* &quot;-&quot;??_);_(@_)"/>
    <numFmt numFmtId="168" formatCode="[$R$-416]\ #,##0.00;\-[$R$-416]\ #,##0.00"/>
    <numFmt numFmtId="169" formatCode="_-* #,##0_-;\-* #,##0_-;_-* &quot;-&quot;??_-;_-@_-"/>
    <numFmt numFmtId="170" formatCode="&quot;R$&quot;\ #,##0.00"/>
    <numFmt numFmtId="171" formatCode="0.0%"/>
    <numFmt numFmtId="172" formatCode="_-* #,##0.0_-;\-* #,##0.0_-;_-* &quot;-&quot;??_-;_-@_-"/>
  </numFmts>
  <fonts count="8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8"/>
      <name val="Arial"/>
      <family val="2"/>
    </font>
    <font>
      <sz val="8"/>
      <name val="Arial"/>
      <family val="2"/>
    </font>
    <font>
      <sz val="8"/>
      <color indexed="8"/>
      <name val="Arial"/>
      <family val="2"/>
    </font>
    <font>
      <sz val="8"/>
      <color theme="1"/>
      <name val="Arial"/>
      <family val="2"/>
    </font>
    <font>
      <u/>
      <sz val="10"/>
      <color theme="10"/>
      <name val="Arial"/>
      <family val="2"/>
    </font>
    <font>
      <sz val="11"/>
      <color indexed="8"/>
      <name val="Calibri"/>
      <family val="2"/>
    </font>
    <font>
      <sz val="9"/>
      <color theme="1"/>
      <name val="Arial"/>
      <family val="2"/>
    </font>
    <font>
      <vertAlign val="superscript"/>
      <sz val="8"/>
      <name val="Arial"/>
      <family val="2"/>
    </font>
    <font>
      <b/>
      <sz val="8"/>
      <color rgb="FFFF0000"/>
      <name val="Arial"/>
      <family val="2"/>
    </font>
    <font>
      <b/>
      <sz val="8"/>
      <color theme="1"/>
      <name val="Arial"/>
      <family val="2"/>
    </font>
    <font>
      <b/>
      <vertAlign val="superscript"/>
      <sz val="8"/>
      <color theme="1"/>
      <name val="Arial"/>
      <family val="2"/>
    </font>
    <font>
      <vertAlign val="superscript"/>
      <sz val="8"/>
      <color theme="1"/>
      <name val="Arial"/>
      <family val="2"/>
    </font>
    <font>
      <sz val="8"/>
      <color rgb="FFFF0000"/>
      <name val="Arial"/>
      <family val="2"/>
    </font>
    <font>
      <b/>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8"/>
      <name val="Calibri"/>
      <family val="2"/>
      <charset val="1"/>
    </font>
    <font>
      <b/>
      <i/>
      <sz val="16"/>
      <color indexed="8"/>
      <name val="Arial"/>
      <family val="2"/>
      <charset val="1"/>
    </font>
    <font>
      <u/>
      <sz val="8"/>
      <color theme="10"/>
      <name val="Arial"/>
      <family val="2"/>
    </font>
    <font>
      <b/>
      <i/>
      <u/>
      <sz val="11"/>
      <color indexed="8"/>
      <name val="Arial"/>
      <family val="2"/>
      <charset val="1"/>
    </font>
    <font>
      <b/>
      <vertAlign val="superscript"/>
      <sz val="8"/>
      <name val="Arial"/>
      <family val="2"/>
    </font>
    <font>
      <sz val="8"/>
      <color rgb="FF000000"/>
      <name val="Arial"/>
      <family val="2"/>
    </font>
    <font>
      <b/>
      <sz val="8"/>
      <color rgb="FF000000"/>
      <name val="Arial"/>
      <family val="2"/>
    </font>
    <font>
      <u/>
      <sz val="11"/>
      <color theme="10"/>
      <name val="Calibri"/>
      <family val="2"/>
      <scheme val="minor"/>
    </font>
    <font>
      <b/>
      <sz val="8"/>
      <color indexed="8"/>
      <name val="Arial"/>
      <family val="2"/>
    </font>
    <font>
      <b/>
      <vertAlign val="superscript"/>
      <sz val="8"/>
      <color indexed="8"/>
      <name val="Arial"/>
      <family val="2"/>
    </font>
    <font>
      <sz val="8"/>
      <color rgb="FF222222"/>
      <name val="Arial"/>
      <family val="2"/>
    </font>
    <font>
      <b/>
      <sz val="8"/>
      <color rgb="FF00B050"/>
      <name val="Arial"/>
      <family val="2"/>
    </font>
    <font>
      <i/>
      <sz val="8"/>
      <name val="Arial"/>
      <family val="2"/>
    </font>
    <font>
      <sz val="9"/>
      <color theme="1"/>
      <name val="Calibri"/>
      <family val="2"/>
      <scheme val="minor"/>
    </font>
    <font>
      <sz val="9"/>
      <color rgb="FF000000"/>
      <name val="Calibri"/>
      <family val="2"/>
      <scheme val="minor"/>
    </font>
    <font>
      <sz val="8"/>
      <color theme="1"/>
      <name val="Calibri"/>
      <family val="2"/>
      <scheme val="minor"/>
    </font>
    <font>
      <b/>
      <sz val="8"/>
      <color rgb="FF222222"/>
      <name val="Arial"/>
      <family val="2"/>
    </font>
    <font>
      <b/>
      <sz val="9"/>
      <name val="Arial"/>
      <family val="2"/>
    </font>
    <font>
      <sz val="8"/>
      <color theme="0"/>
      <name val="Arial"/>
      <family val="2"/>
    </font>
    <font>
      <vertAlign val="superscript"/>
      <sz val="8"/>
      <color indexed="8"/>
      <name val="Arial"/>
      <family val="2"/>
    </font>
    <font>
      <b/>
      <u/>
      <sz val="8"/>
      <color theme="10"/>
      <name val="Arial"/>
      <family val="2"/>
    </font>
    <font>
      <sz val="10"/>
      <color rgb="FF000000"/>
      <name val="Times New Roman"/>
      <family val="1"/>
    </font>
    <font>
      <sz val="11"/>
      <name val="Calibri"/>
      <family val="2"/>
      <scheme val="minor"/>
    </font>
    <font>
      <sz val="11"/>
      <color rgb="FF000000"/>
      <name val="Arial"/>
      <family val="2"/>
      <charset val="1"/>
    </font>
    <font>
      <u/>
      <sz val="8"/>
      <name val="Arial"/>
      <family val="2"/>
    </font>
    <font>
      <vertAlign val="superscript"/>
      <sz val="8"/>
      <color rgb="FF000000"/>
      <name val="Arial"/>
      <family val="2"/>
    </font>
    <font>
      <b/>
      <vertAlign val="superscript"/>
      <sz val="9"/>
      <color theme="1"/>
      <name val="Arial"/>
      <family val="2"/>
    </font>
    <font>
      <b/>
      <sz val="9"/>
      <color theme="1"/>
      <name val="Arial"/>
      <family val="2"/>
    </font>
    <font>
      <b/>
      <sz val="9"/>
      <name val="Calibri"/>
      <family val="2"/>
      <scheme val="minor"/>
    </font>
    <font>
      <sz val="9"/>
      <name val="Calibri"/>
      <family val="2"/>
      <scheme val="minor"/>
    </font>
    <font>
      <u/>
      <sz val="8"/>
      <color theme="10"/>
      <name val="Calibri"/>
      <family val="2"/>
      <scheme val="minor"/>
    </font>
    <font>
      <sz val="9"/>
      <name val="Arial"/>
      <family val="2"/>
    </font>
  </fonts>
  <fills count="5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00B050"/>
        <bgColor indexed="64"/>
      </patternFill>
    </fill>
    <fill>
      <patternFill patternType="solid">
        <fgColor theme="0" tint="-0.249977111117893"/>
        <bgColor indexed="64"/>
      </patternFill>
    </fill>
    <fill>
      <patternFill patternType="solid">
        <fgColor theme="0" tint="-0.14999847407452621"/>
        <bgColor indexed="64"/>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auto="1"/>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auto="1"/>
      </right>
      <top/>
      <bottom style="thin">
        <color indexed="64"/>
      </bottom>
      <diagonal/>
    </border>
    <border>
      <left/>
      <right/>
      <top style="thin">
        <color auto="1"/>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auto="1"/>
      </top>
      <bottom/>
      <diagonal/>
    </border>
    <border>
      <left/>
      <right style="thin">
        <color indexed="64"/>
      </right>
      <top style="thin">
        <color auto="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top/>
      <bottom/>
      <diagonal/>
    </border>
    <border>
      <left style="thin">
        <color theme="0" tint="-0.249977111117893"/>
      </left>
      <right/>
      <top style="thin">
        <color theme="0" tint="-0.249977111117893"/>
      </top>
      <bottom style="thin">
        <color indexed="64"/>
      </bottom>
      <diagonal/>
    </border>
    <border>
      <left style="thin">
        <color theme="0" tint="-0.249977111117893"/>
      </left>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style="thin">
        <color indexed="64"/>
      </bottom>
      <diagonal/>
    </border>
  </borders>
  <cellStyleXfs count="18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xf numFmtId="41" fontId="18" fillId="0" borderId="0" applyFont="0" applyFill="0" applyBorder="0" applyAlignment="0" applyProtection="0"/>
    <xf numFmtId="0" fontId="18" fillId="0" borderId="0"/>
    <xf numFmtId="0" fontId="18" fillId="0" borderId="0"/>
    <xf numFmtId="0" fontId="23" fillId="0" borderId="0" applyNumberFormat="0" applyFill="0" applyBorder="0" applyAlignment="0" applyProtection="0">
      <alignment vertical="top"/>
      <protection locked="0"/>
    </xf>
    <xf numFmtId="0" fontId="18" fillId="0" borderId="0"/>
    <xf numFmtId="0" fontId="18" fillId="0" borderId="0"/>
    <xf numFmtId="0" fontId="1" fillId="0" borderId="0"/>
    <xf numFmtId="0" fontId="18" fillId="0" borderId="0"/>
    <xf numFmtId="166" fontId="25" fillId="0" borderId="0" applyFill="0" applyBorder="0" applyProtection="0">
      <alignment horizontal="right"/>
    </xf>
    <xf numFmtId="9" fontId="18" fillId="0" borderId="0" applyFont="0" applyFill="0" applyBorder="0" applyAlignment="0" applyProtection="0"/>
    <xf numFmtId="9" fontId="18" fillId="0" borderId="0" applyFill="0" applyBorder="0" applyAlignment="0" applyProtection="0"/>
    <xf numFmtId="0" fontId="18" fillId="0" borderId="0" applyFont="0" applyFill="0" applyBorder="0" applyAlignment="0" applyProtection="0"/>
    <xf numFmtId="167" fontId="18" fillId="0" borderId="0" applyFont="0" applyFill="0" applyBorder="0" applyAlignment="0" applyProtection="0"/>
    <xf numFmtId="167" fontId="18" fillId="0" borderId="0" applyFill="0" applyBorder="0" applyAlignment="0" applyProtection="0"/>
    <xf numFmtId="167" fontId="1"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0" fontId="24" fillId="0" borderId="0"/>
    <xf numFmtId="0" fontId="24" fillId="0" borderId="0"/>
    <xf numFmtId="43" fontId="24" fillId="0" borderId="0" applyFont="0" applyFill="0" applyBorder="0" applyAlignment="0" applyProtection="0"/>
    <xf numFmtId="0" fontId="18" fillId="0" borderId="0" applyNumberFormat="0" applyFill="0" applyBorder="0" applyAlignment="0" applyProtection="0"/>
    <xf numFmtId="0" fontId="18" fillId="0" borderId="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33" fillId="43"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4" borderId="0" applyNumberFormat="0" applyBorder="0" applyAlignment="0" applyProtection="0"/>
    <xf numFmtId="0" fontId="33" fillId="45" borderId="0" applyNumberFormat="0" applyBorder="0" applyAlignment="0" applyProtection="0"/>
    <xf numFmtId="0" fontId="33" fillId="46" borderId="0" applyNumberFormat="0" applyBorder="0" applyAlignment="0" applyProtection="0"/>
    <xf numFmtId="0" fontId="34" fillId="35" borderId="0" applyNumberFormat="0" applyBorder="0" applyAlignment="0" applyProtection="0"/>
    <xf numFmtId="0" fontId="35" fillId="47" borderId="24" applyNumberFormat="0" applyAlignment="0" applyProtection="0"/>
    <xf numFmtId="0" fontId="36" fillId="48" borderId="25" applyNumberFormat="0" applyAlignment="0" applyProtection="0"/>
    <xf numFmtId="0" fontId="37" fillId="0" borderId="26" applyNumberFormat="0" applyFill="0" applyAlignment="0" applyProtection="0"/>
    <xf numFmtId="0" fontId="33" fillId="49" borderId="0" applyNumberFormat="0" applyBorder="0" applyAlignment="0" applyProtection="0"/>
    <xf numFmtId="0" fontId="33" fillId="50" borderId="0" applyNumberFormat="0" applyBorder="0" applyAlignment="0" applyProtection="0"/>
    <xf numFmtId="0" fontId="33" fillId="51" borderId="0" applyNumberFormat="0" applyBorder="0" applyAlignment="0" applyProtection="0"/>
    <xf numFmtId="0" fontId="33" fillId="44" borderId="0" applyNumberFormat="0" applyBorder="0" applyAlignment="0" applyProtection="0"/>
    <xf numFmtId="0" fontId="33" fillId="45" borderId="0" applyNumberFormat="0" applyBorder="0" applyAlignment="0" applyProtection="0"/>
    <xf numFmtId="0" fontId="33" fillId="52" borderId="0" applyNumberFormat="0" applyBorder="0" applyAlignment="0" applyProtection="0"/>
    <xf numFmtId="0" fontId="38" fillId="38" borderId="24" applyNumberFormat="0" applyAlignment="0" applyProtection="0"/>
    <xf numFmtId="0" fontId="39" fillId="34" borderId="0" applyNumberFormat="0" applyBorder="0" applyAlignment="0" applyProtection="0"/>
    <xf numFmtId="0" fontId="40" fillId="53" borderId="0" applyNumberFormat="0" applyBorder="0" applyAlignment="0" applyProtection="0"/>
    <xf numFmtId="0" fontId="18" fillId="0" borderId="0"/>
    <xf numFmtId="0" fontId="24" fillId="54" borderId="27" applyNumberFormat="0" applyFont="0" applyAlignment="0" applyProtection="0"/>
    <xf numFmtId="0" fontId="24" fillId="54" borderId="27" applyNumberFormat="0" applyFont="0" applyAlignment="0" applyProtection="0"/>
    <xf numFmtId="0" fontId="41" fillId="47" borderId="28" applyNumberFormat="0" applyAlignment="0" applyProtection="0"/>
    <xf numFmtId="43" fontId="18" fillId="0" borderId="0" applyFont="0" applyFill="0" applyBorder="0" applyAlignment="0" applyProtection="0"/>
    <xf numFmtId="43" fontId="18" fillId="0" borderId="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4" fillId="0" borderId="29" applyNumberFormat="0" applyFill="0" applyAlignment="0" applyProtection="0"/>
    <xf numFmtId="0" fontId="45" fillId="0" borderId="30" applyNumberFormat="0" applyFill="0" applyAlignment="0" applyProtection="0"/>
    <xf numFmtId="0" fontId="46" fillId="0" borderId="31" applyNumberFormat="0" applyFill="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32" fillId="0" borderId="32" applyNumberFormat="0" applyFill="0" applyAlignment="0" applyProtection="0"/>
    <xf numFmtId="0" fontId="48" fillId="0" borderId="0"/>
    <xf numFmtId="0" fontId="49" fillId="0" borderId="0">
      <alignment horizontal="center"/>
    </xf>
    <xf numFmtId="0" fontId="49" fillId="0" borderId="0">
      <alignment horizontal="center"/>
    </xf>
    <xf numFmtId="0" fontId="49" fillId="0" borderId="0">
      <alignment horizontal="center" textRotation="90"/>
    </xf>
    <xf numFmtId="0" fontId="49" fillId="0" borderId="0">
      <alignment horizontal="center" textRotation="90"/>
    </xf>
    <xf numFmtId="0" fontId="50" fillId="0" borderId="0" applyNumberFormat="0" applyFill="0" applyBorder="0" applyAlignment="0" applyProtection="0">
      <alignment vertical="top"/>
      <protection locked="0"/>
    </xf>
    <xf numFmtId="0" fontId="20" fillId="54" borderId="27" applyNumberFormat="0" applyFont="0" applyAlignment="0" applyProtection="0"/>
    <xf numFmtId="0" fontId="51" fillId="0" borderId="0"/>
    <xf numFmtId="0" fontId="51" fillId="0" borderId="0"/>
    <xf numFmtId="168" fontId="51" fillId="0" borderId="0"/>
    <xf numFmtId="168" fontId="51" fillId="0" borderId="0"/>
    <xf numFmtId="0" fontId="1" fillId="0" borderId="0"/>
    <xf numFmtId="0" fontId="1" fillId="0" borderId="0"/>
    <xf numFmtId="0" fontId="1" fillId="0" borderId="0"/>
    <xf numFmtId="0" fontId="18" fillId="0" borderId="0"/>
    <xf numFmtId="0" fontId="18" fillId="0" borderId="0"/>
    <xf numFmtId="0" fontId="18" fillId="0" borderId="0"/>
    <xf numFmtId="0" fontId="55" fillId="0" borderId="0" applyNumberFormat="0" applyFill="0" applyBorder="0" applyAlignment="0" applyProtection="0"/>
    <xf numFmtId="0" fontId="18" fillId="0" borderId="0"/>
    <xf numFmtId="0" fontId="24" fillId="0" borderId="0"/>
    <xf numFmtId="0" fontId="18" fillId="0" borderId="0"/>
    <xf numFmtId="0" fontId="1" fillId="0" borderId="0"/>
    <xf numFmtId="0" fontId="18" fillId="0" borderId="0"/>
    <xf numFmtId="0" fontId="69" fillId="0" borderId="0"/>
    <xf numFmtId="43" fontId="1" fillId="0" borderId="0" applyFont="0" applyFill="0" applyBorder="0" applyAlignment="0" applyProtection="0"/>
    <xf numFmtId="41" fontId="18" fillId="0" borderId="0" applyFont="0" applyFill="0" applyBorder="0" applyAlignment="0" applyProtection="0"/>
    <xf numFmtId="43" fontId="18" fillId="0" borderId="0" applyFont="0" applyFill="0" applyBorder="0" applyAlignment="0" applyProtection="0"/>
    <xf numFmtId="43" fontId="18" fillId="0" borderId="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7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xf numFmtId="0" fontId="8" fillId="4"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41" fontId="18" fillId="0" borderId="0" applyFont="0" applyFill="0" applyBorder="0" applyAlignment="0" applyProtection="0"/>
    <xf numFmtId="43" fontId="18" fillId="0" borderId="0" applyFont="0" applyFill="0" applyBorder="0" applyAlignment="0" applyProtection="0"/>
    <xf numFmtId="43" fontId="18" fillId="0" borderId="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8" fillId="0" borderId="0" applyFont="0" applyFill="0" applyBorder="0" applyAlignment="0" applyProtection="0"/>
    <xf numFmtId="43" fontId="18" fillId="0" borderId="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3" fontId="18" fillId="0" borderId="0" applyFont="0" applyFill="0" applyBorder="0" applyAlignment="0" applyProtection="0"/>
    <xf numFmtId="43" fontId="18" fillId="0" borderId="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cellStyleXfs>
  <cellXfs count="1158">
    <xf numFmtId="0" fontId="0" fillId="0" borderId="0" xfId="0"/>
    <xf numFmtId="0" fontId="28" fillId="0" borderId="0" xfId="0" applyFont="1" applyFill="1" applyAlignment="1">
      <alignment vertical="center"/>
    </xf>
    <xf numFmtId="3" fontId="0" fillId="0" borderId="0" xfId="0" applyNumberFormat="1"/>
    <xf numFmtId="0" fontId="28" fillId="0" borderId="0" xfId="0" applyFont="1" applyFill="1"/>
    <xf numFmtId="0" fontId="19" fillId="0" borderId="0" xfId="0" applyFont="1" applyFill="1" applyAlignment="1">
      <alignment vertical="center"/>
    </xf>
    <xf numFmtId="1" fontId="19" fillId="0" borderId="18" xfId="0" applyNumberFormat="1" applyFont="1" applyFill="1" applyBorder="1" applyAlignment="1">
      <alignment horizontal="center" vertical="center" wrapText="1"/>
    </xf>
    <xf numFmtId="2" fontId="19" fillId="0" borderId="18" xfId="44" applyNumberFormat="1" applyFont="1" applyFill="1" applyBorder="1" applyAlignment="1">
      <alignment horizontal="center" vertical="center" wrapText="1"/>
    </xf>
    <xf numFmtId="0" fontId="19" fillId="0" borderId="0" xfId="45" applyFont="1" applyFill="1" applyBorder="1" applyAlignment="1">
      <alignment horizontal="center" vertical="center" wrapText="1"/>
    </xf>
    <xf numFmtId="0" fontId="19" fillId="0" borderId="18" xfId="45" applyFont="1" applyFill="1" applyBorder="1" applyAlignment="1">
      <alignment horizontal="center" vertical="center" wrapText="1"/>
    </xf>
    <xf numFmtId="0" fontId="22" fillId="0" borderId="0" xfId="0" applyFont="1" applyFill="1" applyBorder="1" applyAlignment="1">
      <alignment horizontal="right" vertical="center"/>
    </xf>
    <xf numFmtId="0" fontId="58" fillId="0" borderId="0" xfId="0" applyFont="1" applyFill="1" applyAlignment="1">
      <alignment horizontal="justify" vertical="center" wrapText="1"/>
    </xf>
    <xf numFmtId="0" fontId="22" fillId="0" borderId="0" xfId="0" applyFont="1" applyFill="1" applyBorder="1" applyAlignment="1">
      <alignment horizontal="left" vertical="center"/>
    </xf>
    <xf numFmtId="0" fontId="20" fillId="0" borderId="0" xfId="44" applyFont="1" applyFill="1" applyBorder="1" applyAlignment="1">
      <alignment vertical="center"/>
    </xf>
    <xf numFmtId="164" fontId="21" fillId="0" borderId="0" xfId="45" applyNumberFormat="1" applyFont="1" applyFill="1" applyBorder="1" applyAlignment="1">
      <alignment horizontal="right" vertical="center"/>
    </xf>
    <xf numFmtId="164" fontId="20" fillId="0" borderId="34" xfId="44" applyNumberFormat="1" applyFont="1" applyFill="1" applyBorder="1" applyAlignment="1">
      <alignment horizontal="right" vertical="center" wrapText="1"/>
    </xf>
    <xf numFmtId="3" fontId="20" fillId="0" borderId="0" xfId="45" applyNumberFormat="1" applyFont="1" applyFill="1" applyAlignment="1">
      <alignment vertical="center"/>
    </xf>
    <xf numFmtId="0" fontId="19" fillId="0" borderId="0" xfId="44" applyFont="1" applyFill="1" applyBorder="1" applyAlignment="1">
      <alignment vertical="center"/>
    </xf>
    <xf numFmtId="0" fontId="19" fillId="0" borderId="0" xfId="44" applyFont="1" applyFill="1" applyBorder="1" applyAlignment="1">
      <alignment horizontal="left" vertical="center"/>
    </xf>
    <xf numFmtId="0" fontId="31" fillId="0" borderId="0" xfId="45" applyFont="1" applyFill="1" applyAlignment="1">
      <alignment vertical="center"/>
    </xf>
    <xf numFmtId="164" fontId="20" fillId="0" borderId="0" xfId="44" applyNumberFormat="1" applyFont="1" applyFill="1" applyBorder="1" applyAlignment="1">
      <alignment horizontal="right" vertical="center" wrapText="1"/>
    </xf>
    <xf numFmtId="3" fontId="19" fillId="0" borderId="34" xfId="44" applyNumberFormat="1" applyFont="1" applyFill="1" applyBorder="1" applyAlignment="1">
      <alignment horizontal="right" vertical="center" wrapText="1"/>
    </xf>
    <xf numFmtId="164" fontId="19" fillId="0" borderId="34" xfId="44" applyNumberFormat="1" applyFont="1" applyFill="1" applyBorder="1" applyAlignment="1">
      <alignment horizontal="right" vertical="center" wrapText="1"/>
    </xf>
    <xf numFmtId="165" fontId="19" fillId="0" borderId="0" xfId="44" applyNumberFormat="1" applyFont="1" applyFill="1" applyBorder="1" applyAlignment="1">
      <alignment horizontal="right" vertical="center" wrapText="1"/>
    </xf>
    <xf numFmtId="165" fontId="19" fillId="0" borderId="34" xfId="44" applyNumberFormat="1" applyFont="1" applyFill="1" applyBorder="1" applyAlignment="1">
      <alignment horizontal="right" vertical="center" wrapText="1"/>
    </xf>
    <xf numFmtId="164" fontId="20" fillId="0" borderId="0" xfId="45" applyNumberFormat="1" applyFont="1" applyFill="1" applyBorder="1" applyAlignment="1">
      <alignment horizontal="right" vertical="center"/>
    </xf>
    <xf numFmtId="0" fontId="20" fillId="0" borderId="0" xfId="45" applyFont="1" applyFill="1" applyAlignment="1">
      <alignment vertical="center"/>
    </xf>
    <xf numFmtId="164" fontId="20" fillId="0" borderId="0" xfId="45" applyNumberFormat="1" applyFont="1" applyFill="1" applyAlignment="1">
      <alignment vertical="center"/>
    </xf>
    <xf numFmtId="3" fontId="20" fillId="0" borderId="0" xfId="44" applyNumberFormat="1" applyFont="1" applyFill="1" applyBorder="1" applyAlignment="1">
      <alignment horizontal="right" vertical="center" wrapText="1"/>
    </xf>
    <xf numFmtId="0" fontId="21" fillId="0" borderId="0" xfId="45" applyFont="1" applyFill="1" applyBorder="1" applyAlignment="1">
      <alignment vertical="center"/>
    </xf>
    <xf numFmtId="0" fontId="20" fillId="0" borderId="0" xfId="45" applyFont="1" applyFill="1" applyBorder="1" applyAlignment="1">
      <alignment vertical="center"/>
    </xf>
    <xf numFmtId="0" fontId="22" fillId="0" borderId="0" xfId="0" applyFont="1" applyFill="1" applyBorder="1" applyAlignment="1">
      <alignment vertical="center" wrapText="1"/>
    </xf>
    <xf numFmtId="0" fontId="21" fillId="0" borderId="0" xfId="0" applyFont="1" applyFill="1" applyAlignment="1">
      <alignment vertical="center"/>
    </xf>
    <xf numFmtId="0" fontId="21" fillId="0" borderId="0" xfId="0" applyFont="1" applyFill="1" applyAlignment="1">
      <alignment vertical="center" wrapText="1"/>
    </xf>
    <xf numFmtId="0" fontId="21" fillId="0" borderId="0" xfId="45" applyFont="1" applyFill="1" applyAlignment="1">
      <alignment vertical="center"/>
    </xf>
    <xf numFmtId="165" fontId="20" fillId="0" borderId="0" xfId="44" applyNumberFormat="1" applyFont="1" applyFill="1" applyBorder="1" applyAlignment="1">
      <alignment horizontal="right" vertical="center" wrapText="1"/>
    </xf>
    <xf numFmtId="3" fontId="22" fillId="0" borderId="34" xfId="1" applyNumberFormat="1" applyFont="1" applyFill="1" applyBorder="1" applyAlignment="1">
      <alignment horizontal="right" vertical="center"/>
    </xf>
    <xf numFmtId="3" fontId="22" fillId="0" borderId="0" xfId="1" applyNumberFormat="1" applyFont="1" applyFill="1" applyBorder="1" applyAlignment="1">
      <alignment horizontal="right" vertical="center"/>
    </xf>
    <xf numFmtId="3" fontId="22" fillId="0" borderId="0" xfId="0" applyNumberFormat="1" applyFont="1" applyFill="1" applyBorder="1" applyAlignment="1">
      <alignment horizontal="right" vertical="center"/>
    </xf>
    <xf numFmtId="3" fontId="22" fillId="0" borderId="15" xfId="1" applyNumberFormat="1" applyFont="1" applyFill="1" applyBorder="1" applyAlignment="1">
      <alignment horizontal="right" vertical="center"/>
    </xf>
    <xf numFmtId="165" fontId="22" fillId="0" borderId="0" xfId="1" applyNumberFormat="1" applyFont="1" applyFill="1" applyBorder="1" applyAlignment="1">
      <alignment horizontal="right" vertical="center"/>
    </xf>
    <xf numFmtId="0" fontId="22" fillId="0" borderId="0" xfId="0" applyFont="1" applyFill="1" applyBorder="1"/>
    <xf numFmtId="0" fontId="22" fillId="0" borderId="22" xfId="0" applyFont="1" applyFill="1" applyBorder="1" applyAlignment="1">
      <alignment vertical="center"/>
    </xf>
    <xf numFmtId="0" fontId="19" fillId="0" borderId="34" xfId="44" applyFont="1" applyFill="1" applyBorder="1" applyAlignment="1">
      <alignment horizontal="center" vertical="center" wrapText="1"/>
    </xf>
    <xf numFmtId="0" fontId="22" fillId="0" borderId="0" xfId="0" applyFont="1"/>
    <xf numFmtId="0" fontId="19" fillId="0" borderId="0" xfId="44" applyFont="1" applyFill="1" applyAlignment="1">
      <alignment vertical="center"/>
    </xf>
    <xf numFmtId="0" fontId="20" fillId="0" borderId="0" xfId="44" applyFont="1" applyFill="1" applyAlignment="1">
      <alignment vertical="center"/>
    </xf>
    <xf numFmtId="0" fontId="20" fillId="0" borderId="0" xfId="0" applyFont="1" applyFill="1" applyAlignment="1">
      <alignment vertical="center"/>
    </xf>
    <xf numFmtId="0" fontId="22" fillId="0" borderId="0" xfId="0" applyFont="1" applyFill="1" applyBorder="1" applyAlignment="1">
      <alignment vertical="center"/>
    </xf>
    <xf numFmtId="0" fontId="19" fillId="0" borderId="0" xfId="44" applyFont="1" applyFill="1" applyBorder="1" applyAlignment="1">
      <alignment vertical="center" wrapText="1"/>
    </xf>
    <xf numFmtId="164" fontId="19" fillId="0" borderId="0" xfId="44" applyNumberFormat="1" applyFont="1" applyFill="1" applyBorder="1" applyAlignment="1">
      <alignment horizontal="right" vertical="center" wrapText="1"/>
    </xf>
    <xf numFmtId="0" fontId="22" fillId="0" borderId="34" xfId="0" applyFont="1" applyFill="1" applyBorder="1" applyAlignment="1">
      <alignment vertical="center"/>
    </xf>
    <xf numFmtId="164" fontId="20" fillId="0" borderId="0" xfId="0" applyNumberFormat="1" applyFont="1" applyFill="1" applyBorder="1" applyAlignment="1">
      <alignment horizontal="right" vertical="center"/>
    </xf>
    <xf numFmtId="0" fontId="22" fillId="0" borderId="15" xfId="0" applyFont="1" applyFill="1" applyBorder="1" applyAlignment="1">
      <alignment vertical="center"/>
    </xf>
    <xf numFmtId="0" fontId="59" fillId="0" borderId="0" xfId="45" applyFont="1" applyFill="1" applyAlignment="1">
      <alignment vertical="center"/>
    </xf>
    <xf numFmtId="3" fontId="19" fillId="0" borderId="0" xfId="44" applyNumberFormat="1" applyFont="1" applyFill="1" applyBorder="1" applyAlignment="1">
      <alignment horizontal="right" vertical="center" wrapText="1"/>
    </xf>
    <xf numFmtId="0" fontId="22" fillId="0" borderId="20" xfId="0" applyFont="1" applyFill="1" applyBorder="1" applyAlignment="1">
      <alignment vertical="center"/>
    </xf>
    <xf numFmtId="0" fontId="22" fillId="0" borderId="0" xfId="0" applyFont="1" applyFill="1"/>
    <xf numFmtId="0" fontId="28" fillId="0" borderId="0" xfId="0"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Border="1" applyAlignment="1">
      <alignment vertical="center" wrapText="1"/>
    </xf>
    <xf numFmtId="0" fontId="20" fillId="0" borderId="0" xfId="47" applyFont="1" applyFill="1" applyAlignment="1">
      <alignment vertical="center" wrapText="1"/>
    </xf>
    <xf numFmtId="4" fontId="20" fillId="0" borderId="0" xfId="47" applyNumberFormat="1" applyFont="1" applyFill="1" applyAlignment="1">
      <alignment vertical="center" wrapText="1"/>
    </xf>
    <xf numFmtId="3" fontId="20" fillId="0" borderId="0" xfId="47" applyNumberFormat="1" applyFont="1" applyFill="1" applyAlignment="1">
      <alignment vertical="center" wrapText="1"/>
    </xf>
    <xf numFmtId="4" fontId="21" fillId="0" borderId="0" xfId="0" applyNumberFormat="1" applyFont="1" applyFill="1" applyBorder="1" applyAlignment="1" applyProtection="1">
      <alignment horizontal="right" vertical="center"/>
      <protection locked="0"/>
    </xf>
    <xf numFmtId="167" fontId="20" fillId="0" borderId="0" xfId="47" applyNumberFormat="1" applyFont="1" applyFill="1" applyAlignment="1">
      <alignment vertical="center" wrapText="1"/>
    </xf>
    <xf numFmtId="4" fontId="19" fillId="0" borderId="0" xfId="47" applyNumberFormat="1" applyFont="1" applyFill="1" applyBorder="1" applyAlignment="1">
      <alignment vertical="center"/>
    </xf>
    <xf numFmtId="0" fontId="20" fillId="0" borderId="0" xfId="47" applyFont="1" applyFill="1" applyBorder="1" applyAlignment="1">
      <alignment horizontal="left" vertical="center"/>
    </xf>
    <xf numFmtId="0" fontId="20" fillId="0" borderId="0" xfId="47" applyFont="1" applyFill="1" applyBorder="1" applyAlignment="1">
      <alignment vertical="center"/>
    </xf>
    <xf numFmtId="0" fontId="19" fillId="0" borderId="0" xfId="47" applyFont="1" applyFill="1" applyBorder="1" applyAlignment="1">
      <alignment horizontal="center" vertical="center" wrapText="1"/>
    </xf>
    <xf numFmtId="0" fontId="20" fillId="0" borderId="0" xfId="0" applyFont="1" applyFill="1" applyBorder="1" applyAlignment="1">
      <alignment horizontal="left" vertical="center"/>
    </xf>
    <xf numFmtId="164" fontId="28" fillId="0" borderId="13" xfId="0" applyNumberFormat="1" applyFont="1" applyFill="1" applyBorder="1" applyAlignment="1">
      <alignment vertical="center"/>
    </xf>
    <xf numFmtId="0" fontId="19" fillId="0" borderId="0" xfId="47" applyFont="1" applyFill="1" applyAlignment="1">
      <alignment vertical="center"/>
    </xf>
    <xf numFmtId="0" fontId="20" fillId="0" borderId="0" xfId="47" applyFont="1" applyFill="1" applyAlignment="1">
      <alignment vertical="center"/>
    </xf>
    <xf numFmtId="4" fontId="22" fillId="0" borderId="0" xfId="0" applyNumberFormat="1" applyFont="1" applyFill="1" applyBorder="1" applyAlignment="1">
      <alignment horizontal="right" vertical="center"/>
    </xf>
    <xf numFmtId="4" fontId="22" fillId="0" borderId="0" xfId="0" applyNumberFormat="1" applyFont="1" applyFill="1" applyBorder="1" applyAlignment="1">
      <alignment vertical="center"/>
    </xf>
    <xf numFmtId="165" fontId="28" fillId="0" borderId="0" xfId="0" applyNumberFormat="1" applyFont="1" applyFill="1" applyBorder="1" applyAlignment="1">
      <alignment vertical="center"/>
    </xf>
    <xf numFmtId="0" fontId="61" fillId="0" borderId="0" xfId="0" applyFont="1"/>
    <xf numFmtId="0" fontId="22" fillId="0" borderId="35" xfId="0" applyFont="1" applyFill="1" applyBorder="1" applyAlignment="1">
      <alignment vertical="center"/>
    </xf>
    <xf numFmtId="0" fontId="19" fillId="0" borderId="11" xfId="47" applyFont="1" applyFill="1" applyBorder="1" applyAlignment="1">
      <alignment horizontal="center" vertical="center"/>
    </xf>
    <xf numFmtId="0" fontId="28" fillId="0" borderId="0" xfId="0" applyFont="1" applyFill="1" applyBorder="1" applyAlignment="1">
      <alignment vertical="center"/>
    </xf>
    <xf numFmtId="0" fontId="28" fillId="0" borderId="14" xfId="0" applyFont="1" applyFill="1" applyBorder="1" applyAlignment="1">
      <alignment vertical="center"/>
    </xf>
    <xf numFmtId="165" fontId="28" fillId="0" borderId="13" xfId="0" applyNumberFormat="1" applyFont="1" applyFill="1" applyBorder="1" applyAlignment="1">
      <alignment vertical="center"/>
    </xf>
    <xf numFmtId="164" fontId="22" fillId="0" borderId="0" xfId="0" applyNumberFormat="1" applyFont="1" applyFill="1" applyAlignment="1">
      <alignment vertical="center"/>
    </xf>
    <xf numFmtId="165" fontId="22" fillId="0" borderId="0" xfId="0" applyNumberFormat="1" applyFont="1" applyFill="1" applyAlignment="1">
      <alignment vertical="center"/>
    </xf>
    <xf numFmtId="3" fontId="22" fillId="0" borderId="0" xfId="0" applyNumberFormat="1" applyFont="1" applyFill="1" applyBorder="1" applyAlignment="1">
      <alignment vertical="center"/>
    </xf>
    <xf numFmtId="165" fontId="22" fillId="0" borderId="0" xfId="0" applyNumberFormat="1" applyFont="1" applyFill="1" applyBorder="1" applyAlignment="1">
      <alignment horizontal="right" vertical="center"/>
    </xf>
    <xf numFmtId="164" fontId="22" fillId="0" borderId="0" xfId="0" applyNumberFormat="1" applyFont="1" applyFill="1" applyBorder="1" applyAlignment="1">
      <alignment horizontal="right" vertical="center" wrapText="1"/>
    </xf>
    <xf numFmtId="0" fontId="31" fillId="0" borderId="0" xfId="0" applyFont="1" applyFill="1" applyAlignment="1">
      <alignment vertical="center"/>
    </xf>
    <xf numFmtId="0" fontId="22" fillId="0" borderId="0" xfId="0" applyFont="1" applyFill="1" applyAlignment="1">
      <alignment horizontal="left" vertical="center"/>
    </xf>
    <xf numFmtId="3" fontId="20" fillId="0" borderId="0" xfId="66" applyNumberFormat="1" applyFont="1" applyFill="1" applyBorder="1" applyAlignment="1">
      <alignment horizontal="right" vertical="center" wrapText="1"/>
    </xf>
    <xf numFmtId="0" fontId="22" fillId="0" borderId="13" xfId="0" applyFont="1" applyFill="1" applyBorder="1" applyAlignment="1">
      <alignment vertical="center"/>
    </xf>
    <xf numFmtId="0" fontId="22" fillId="0" borderId="0" xfId="0" applyFont="1" applyBorder="1" applyAlignment="1">
      <alignment vertical="center"/>
    </xf>
    <xf numFmtId="2" fontId="19" fillId="0" borderId="14" xfId="0" applyNumberFormat="1" applyFont="1" applyFill="1" applyBorder="1" applyAlignment="1">
      <alignment horizontal="center" vertical="center" wrapText="1"/>
    </xf>
    <xf numFmtId="2" fontId="19" fillId="0" borderId="14" xfId="44" applyNumberFormat="1" applyFont="1" applyFill="1" applyBorder="1" applyAlignment="1">
      <alignment horizontal="center" vertical="center" wrapText="1"/>
    </xf>
    <xf numFmtId="0" fontId="50" fillId="0" borderId="0" xfId="142" applyFont="1" applyAlignment="1">
      <alignment horizontal="right" vertical="center"/>
    </xf>
    <xf numFmtId="3" fontId="22" fillId="0" borderId="0" xfId="0" applyNumberFormat="1" applyFont="1" applyFill="1" applyAlignment="1">
      <alignment vertical="center"/>
    </xf>
    <xf numFmtId="164" fontId="22" fillId="0" borderId="0" xfId="0" applyNumberFormat="1" applyFont="1" applyFill="1" applyBorder="1" applyAlignment="1">
      <alignment vertical="center"/>
    </xf>
    <xf numFmtId="0" fontId="20" fillId="0" borderId="0" xfId="0" applyFont="1" applyFill="1" applyAlignment="1">
      <alignment vertical="center" wrapText="1"/>
    </xf>
    <xf numFmtId="0" fontId="27" fillId="0" borderId="0" xfId="45" applyFont="1" applyFill="1" applyAlignment="1">
      <alignment vertical="center" wrapText="1"/>
    </xf>
    <xf numFmtId="3" fontId="20" fillId="0" borderId="0" xfId="45" applyNumberFormat="1" applyFont="1" applyFill="1" applyBorder="1" applyAlignment="1">
      <alignment vertical="center"/>
    </xf>
    <xf numFmtId="0" fontId="20" fillId="0" borderId="15" xfId="0" applyFont="1" applyFill="1" applyBorder="1" applyAlignment="1">
      <alignment vertical="center"/>
    </xf>
    <xf numFmtId="0" fontId="22" fillId="0" borderId="0" xfId="0" applyFont="1" applyFill="1" applyAlignment="1">
      <alignment vertical="center" wrapText="1"/>
    </xf>
    <xf numFmtId="0" fontId="27" fillId="0" borderId="0" xfId="45" applyFont="1" applyFill="1" applyAlignment="1">
      <alignment vertical="center"/>
    </xf>
    <xf numFmtId="3" fontId="22" fillId="0" borderId="0" xfId="0" applyNumberFormat="1" applyFont="1" applyFill="1" applyBorder="1" applyAlignment="1">
      <alignment horizontal="center" vertical="center"/>
    </xf>
    <xf numFmtId="3" fontId="28" fillId="0" borderId="13" xfId="0" applyNumberFormat="1" applyFont="1" applyFill="1" applyBorder="1" applyAlignment="1">
      <alignment horizontal="right" vertical="center"/>
    </xf>
    <xf numFmtId="3" fontId="28" fillId="0" borderId="0" xfId="0" applyNumberFormat="1" applyFont="1" applyFill="1" applyBorder="1" applyAlignment="1">
      <alignment horizontal="right" vertical="center"/>
    </xf>
    <xf numFmtId="3" fontId="20" fillId="0" borderId="0" xfId="0" applyNumberFormat="1" applyFont="1" applyFill="1" applyBorder="1" applyAlignment="1">
      <alignment horizontal="right" vertical="center"/>
    </xf>
    <xf numFmtId="3" fontId="20" fillId="0" borderId="0" xfId="0" applyNumberFormat="1" applyFont="1" applyFill="1" applyAlignment="1">
      <alignment vertical="center"/>
    </xf>
    <xf numFmtId="3" fontId="20" fillId="0" borderId="0" xfId="47" applyNumberFormat="1" applyFont="1" applyFill="1" applyBorder="1" applyAlignment="1">
      <alignment vertical="center"/>
    </xf>
    <xf numFmtId="164" fontId="20" fillId="0" borderId="0" xfId="0" applyNumberFormat="1" applyFont="1" applyFill="1" applyAlignment="1">
      <alignment vertical="center"/>
    </xf>
    <xf numFmtId="0" fontId="31" fillId="0" borderId="0" xfId="47" applyFont="1" applyFill="1" applyBorder="1" applyAlignment="1">
      <alignment vertical="center"/>
    </xf>
    <xf numFmtId="0" fontId="20" fillId="0" borderId="0" xfId="0" applyFont="1" applyFill="1" applyBorder="1" applyAlignment="1">
      <alignment horizontal="right" vertical="center"/>
    </xf>
    <xf numFmtId="3" fontId="20" fillId="0" borderId="0" xfId="0" applyNumberFormat="1" applyFont="1" applyFill="1" applyBorder="1" applyAlignment="1">
      <alignment vertical="center"/>
    </xf>
    <xf numFmtId="164" fontId="20" fillId="0" borderId="0" xfId="47" applyNumberFormat="1" applyFont="1" applyFill="1" applyBorder="1" applyAlignment="1">
      <alignment vertical="center"/>
    </xf>
    <xf numFmtId="169" fontId="22" fillId="0" borderId="0" xfId="1" applyNumberFormat="1" applyFont="1" applyFill="1" applyBorder="1" applyAlignment="1">
      <alignment vertical="center"/>
    </xf>
    <xf numFmtId="0" fontId="21" fillId="0" borderId="0" xfId="63" applyFont="1" applyFill="1" applyBorder="1" applyAlignment="1">
      <alignment vertical="center"/>
    </xf>
    <xf numFmtId="3" fontId="27" fillId="0" borderId="0" xfId="45" applyNumberFormat="1" applyFont="1" applyFill="1" applyAlignment="1">
      <alignment vertical="center"/>
    </xf>
    <xf numFmtId="165" fontId="20" fillId="0" borderId="0" xfId="0" applyNumberFormat="1" applyFont="1" applyFill="1" applyBorder="1" applyAlignment="1">
      <alignment horizontal="right" vertical="center" wrapText="1"/>
    </xf>
    <xf numFmtId="3" fontId="21" fillId="0" borderId="0" xfId="45" applyNumberFormat="1" applyFont="1" applyFill="1" applyBorder="1" applyAlignment="1">
      <alignment horizontal="right" vertical="center"/>
    </xf>
    <xf numFmtId="3" fontId="22" fillId="0" borderId="0" xfId="0" applyNumberFormat="1" applyFont="1" applyFill="1" applyAlignment="1">
      <alignment vertical="center" wrapText="1"/>
    </xf>
    <xf numFmtId="3" fontId="21" fillId="0" borderId="0" xfId="0" applyNumberFormat="1" applyFont="1" applyFill="1" applyAlignment="1">
      <alignment vertical="center" wrapText="1"/>
    </xf>
    <xf numFmtId="165" fontId="19" fillId="0" borderId="13" xfId="0" applyNumberFormat="1" applyFont="1" applyFill="1" applyBorder="1" applyAlignment="1">
      <alignment horizontal="right" vertical="center" wrapText="1"/>
    </xf>
    <xf numFmtId="3" fontId="20" fillId="0" borderId="0" xfId="0" applyNumberFormat="1" applyFont="1" applyFill="1" applyBorder="1" applyAlignment="1">
      <alignment horizontal="right" vertical="center" wrapText="1"/>
    </xf>
    <xf numFmtId="0" fontId="20" fillId="0" borderId="0" xfId="45" applyFont="1" applyFill="1" applyAlignment="1">
      <alignment vertical="center" wrapText="1"/>
    </xf>
    <xf numFmtId="3" fontId="20" fillId="0" borderId="0" xfId="47" applyNumberFormat="1" applyFont="1" applyFill="1" applyBorder="1" applyAlignment="1">
      <alignment horizontal="right" vertical="center" wrapText="1"/>
    </xf>
    <xf numFmtId="0" fontId="28" fillId="0" borderId="0" xfId="0" applyFont="1" applyFill="1" applyAlignment="1">
      <alignment horizontal="left" vertical="center"/>
    </xf>
    <xf numFmtId="0" fontId="20" fillId="0" borderId="0" xfId="44" applyFont="1" applyFill="1" applyAlignment="1">
      <alignment horizontal="left" vertical="center"/>
    </xf>
    <xf numFmtId="3" fontId="22" fillId="0" borderId="34" xfId="0" applyNumberFormat="1" applyFont="1" applyFill="1" applyBorder="1" applyAlignment="1">
      <alignment horizontal="right" vertical="center"/>
    </xf>
    <xf numFmtId="164" fontId="22" fillId="0" borderId="34" xfId="0" applyNumberFormat="1" applyFont="1" applyFill="1" applyBorder="1" applyAlignment="1">
      <alignment horizontal="right" vertical="center"/>
    </xf>
    <xf numFmtId="164" fontId="22" fillId="0" borderId="0" xfId="0" applyNumberFormat="1" applyFont="1" applyFill="1" applyBorder="1" applyAlignment="1">
      <alignment horizontal="right" vertical="center"/>
    </xf>
    <xf numFmtId="0" fontId="21" fillId="0" borderId="0" xfId="64" applyFont="1" applyFill="1" applyBorder="1" applyAlignment="1">
      <alignment horizontal="left" vertical="center"/>
    </xf>
    <xf numFmtId="165" fontId="28" fillId="0" borderId="0" xfId="0" applyNumberFormat="1" applyFont="1" applyFill="1" applyBorder="1" applyAlignment="1">
      <alignment horizontal="right" vertical="center"/>
    </xf>
    <xf numFmtId="0" fontId="22" fillId="0" borderId="0" xfId="0" applyFont="1" applyFill="1" applyAlignment="1">
      <alignment horizontal="right" vertical="center"/>
    </xf>
    <xf numFmtId="4" fontId="19" fillId="0" borderId="0" xfId="47" applyNumberFormat="1" applyFont="1" applyFill="1" applyBorder="1" applyAlignment="1">
      <alignment horizontal="right" vertical="center"/>
    </xf>
    <xf numFmtId="165" fontId="22" fillId="0" borderId="0" xfId="0" applyNumberFormat="1" applyFont="1" applyFill="1" applyBorder="1" applyAlignment="1">
      <alignment vertical="center"/>
    </xf>
    <xf numFmtId="4" fontId="28" fillId="0" borderId="0" xfId="0" applyNumberFormat="1" applyFont="1" applyFill="1" applyAlignment="1">
      <alignment vertical="center"/>
    </xf>
    <xf numFmtId="4" fontId="22" fillId="0" borderId="0" xfId="0" applyNumberFormat="1" applyFont="1" applyFill="1" applyAlignment="1">
      <alignment vertical="center"/>
    </xf>
    <xf numFmtId="4" fontId="20" fillId="0" borderId="0" xfId="47" applyNumberFormat="1" applyFont="1" applyFill="1" applyBorder="1" applyAlignment="1">
      <alignment vertical="center"/>
    </xf>
    <xf numFmtId="2" fontId="22" fillId="0" borderId="0" xfId="0" applyNumberFormat="1" applyFont="1" applyFill="1" applyAlignment="1">
      <alignment vertical="center"/>
    </xf>
    <xf numFmtId="2" fontId="22" fillId="0" borderId="0" xfId="0" applyNumberFormat="1" applyFont="1" applyAlignment="1">
      <alignment vertical="center"/>
    </xf>
    <xf numFmtId="0" fontId="22" fillId="0" borderId="0" xfId="0" applyFont="1" applyBorder="1" applyAlignment="1">
      <alignment vertical="center" wrapText="1"/>
    </xf>
    <xf numFmtId="0" fontId="50" fillId="0" borderId="0" xfId="142" applyFont="1" applyFill="1" applyAlignment="1">
      <alignment horizontal="right" vertical="center"/>
    </xf>
    <xf numFmtId="0" fontId="0" fillId="0" borderId="0" xfId="0"/>
    <xf numFmtId="0" fontId="22" fillId="0" borderId="0" xfId="0" applyFont="1" applyAlignment="1">
      <alignment vertical="center"/>
    </xf>
    <xf numFmtId="0" fontId="22" fillId="0" borderId="0" xfId="0" applyFont="1" applyFill="1" applyAlignment="1">
      <alignment vertical="center"/>
    </xf>
    <xf numFmtId="3" fontId="22" fillId="0" borderId="35" xfId="0" applyNumberFormat="1" applyFont="1" applyFill="1" applyBorder="1" applyAlignment="1">
      <alignment vertical="center"/>
    </xf>
    <xf numFmtId="164" fontId="20" fillId="0" borderId="35" xfId="44" applyNumberFormat="1" applyFont="1" applyFill="1" applyBorder="1" applyAlignment="1">
      <alignment horizontal="right" vertical="center" wrapText="1"/>
    </xf>
    <xf numFmtId="0" fontId="63" fillId="0" borderId="0" xfId="0" applyFont="1" applyFill="1" applyBorder="1"/>
    <xf numFmtId="3" fontId="31" fillId="0" borderId="0" xfId="47" applyNumberFormat="1" applyFont="1" applyFill="1" applyBorder="1" applyAlignment="1">
      <alignment vertical="center"/>
    </xf>
    <xf numFmtId="169" fontId="22" fillId="0" borderId="0" xfId="1" applyNumberFormat="1" applyFont="1" applyFill="1" applyBorder="1" applyAlignment="1">
      <alignment horizontal="right" vertical="center"/>
    </xf>
    <xf numFmtId="3" fontId="20" fillId="0" borderId="35" xfId="0" applyNumberFormat="1" applyFont="1" applyFill="1" applyBorder="1" applyAlignment="1">
      <alignment horizontal="right" vertical="center"/>
    </xf>
    <xf numFmtId="0" fontId="21" fillId="0" borderId="0" xfId="66" applyFont="1" applyFill="1" applyBorder="1" applyAlignment="1">
      <alignment horizontal="right" vertical="center" wrapText="1"/>
    </xf>
    <xf numFmtId="0" fontId="21" fillId="0" borderId="0" xfId="64" applyFont="1" applyFill="1" applyBorder="1" applyAlignment="1">
      <alignment horizontal="right"/>
    </xf>
    <xf numFmtId="0" fontId="58" fillId="0" borderId="0" xfId="0" applyFont="1" applyFill="1" applyBorder="1" applyAlignment="1">
      <alignment horizontal="right" vertical="center" wrapText="1"/>
    </xf>
    <xf numFmtId="3" fontId="22" fillId="0" borderId="35" xfId="0" applyNumberFormat="1" applyFont="1" applyFill="1" applyBorder="1" applyAlignment="1">
      <alignment horizontal="right" vertical="center"/>
    </xf>
    <xf numFmtId="0" fontId="19" fillId="0" borderId="0" xfId="47" applyFont="1" applyFill="1"/>
    <xf numFmtId="0" fontId="20" fillId="0" borderId="0" xfId="47" applyFont="1" applyFill="1"/>
    <xf numFmtId="0" fontId="63" fillId="0" borderId="0" xfId="0" applyFont="1" applyFill="1"/>
    <xf numFmtId="0" fontId="20" fillId="0" borderId="0" xfId="47" applyFont="1" applyFill="1" applyBorder="1"/>
    <xf numFmtId="0" fontId="22" fillId="0" borderId="35" xfId="0" applyFont="1" applyFill="1" applyBorder="1"/>
    <xf numFmtId="0" fontId="20" fillId="0" borderId="0" xfId="47" applyFont="1" applyFill="1" applyBorder="1" applyAlignment="1"/>
    <xf numFmtId="0" fontId="28" fillId="0" borderId="11" xfId="0" applyFont="1" applyBorder="1" applyAlignment="1">
      <alignment horizontal="center" vertical="center"/>
    </xf>
    <xf numFmtId="0" fontId="22" fillId="0" borderId="0" xfId="0" applyFont="1" applyAlignment="1">
      <alignment horizontal="center" vertical="center"/>
    </xf>
    <xf numFmtId="0" fontId="50" fillId="0" borderId="0" xfId="142" applyFont="1" applyFill="1" applyAlignment="1">
      <alignment horizontal="right"/>
    </xf>
    <xf numFmtId="169" fontId="22" fillId="0" borderId="34" xfId="1" applyNumberFormat="1" applyFont="1" applyFill="1" applyBorder="1" applyAlignment="1">
      <alignment horizontal="right" vertical="center" wrapText="1"/>
    </xf>
    <xf numFmtId="169" fontId="22" fillId="0" borderId="0" xfId="1" applyNumberFormat="1" applyFont="1" applyFill="1" applyBorder="1" applyAlignment="1">
      <alignment horizontal="right" vertical="center" wrapText="1"/>
    </xf>
    <xf numFmtId="0" fontId="28" fillId="0" borderId="0" xfId="0" applyFont="1"/>
    <xf numFmtId="3" fontId="22" fillId="0" borderId="0" xfId="0" applyNumberFormat="1" applyFont="1" applyFill="1" applyBorder="1"/>
    <xf numFmtId="164" fontId="22" fillId="0" borderId="35" xfId="0" applyNumberFormat="1" applyFont="1" applyFill="1" applyBorder="1" applyAlignment="1">
      <alignment vertical="center"/>
    </xf>
    <xf numFmtId="0" fontId="22" fillId="0" borderId="0" xfId="0" applyFont="1" applyFill="1" applyBorder="1" applyAlignment="1">
      <alignment horizontal="center" vertical="center"/>
    </xf>
    <xf numFmtId="0" fontId="19" fillId="0" borderId="13" xfId="44" applyFont="1" applyFill="1" applyBorder="1" applyAlignment="1">
      <alignment horizontal="center" vertical="center" wrapText="1"/>
    </xf>
    <xf numFmtId="2" fontId="19" fillId="0" borderId="11" xfId="44" applyNumberFormat="1" applyFont="1" applyFill="1" applyBorder="1" applyAlignment="1">
      <alignment horizontal="center" vertical="center" wrapText="1"/>
    </xf>
    <xf numFmtId="0" fontId="19" fillId="0" borderId="14" xfId="44" applyFont="1" applyFill="1" applyBorder="1" applyAlignment="1">
      <alignment horizontal="center" vertical="center" wrapText="1"/>
    </xf>
    <xf numFmtId="0" fontId="19" fillId="0" borderId="0" xfId="44" applyFont="1" applyFill="1" applyBorder="1" applyAlignment="1">
      <alignment horizontal="center" vertical="center" wrapText="1"/>
    </xf>
    <xf numFmtId="164" fontId="28" fillId="0" borderId="0" xfId="0" applyNumberFormat="1" applyFont="1" applyFill="1" applyBorder="1" applyAlignment="1">
      <alignment vertical="center"/>
    </xf>
    <xf numFmtId="0" fontId="20" fillId="0" borderId="35" xfId="0" applyFont="1" applyFill="1" applyBorder="1" applyAlignment="1">
      <alignment vertical="center"/>
    </xf>
    <xf numFmtId="3" fontId="22" fillId="0" borderId="0" xfId="0" applyNumberFormat="1" applyFont="1" applyFill="1"/>
    <xf numFmtId="0" fontId="28" fillId="0" borderId="0" xfId="0" applyFont="1" applyFill="1" applyBorder="1" applyAlignment="1">
      <alignment horizontal="center"/>
    </xf>
    <xf numFmtId="3" fontId="22" fillId="0" borderId="0" xfId="0" applyNumberFormat="1" applyFont="1" applyFill="1" applyAlignment="1">
      <alignment horizontal="right" vertical="center"/>
    </xf>
    <xf numFmtId="0" fontId="50" fillId="0" borderId="0" xfId="142" applyFont="1" applyFill="1" applyAlignment="1">
      <alignment vertical="center"/>
    </xf>
    <xf numFmtId="164" fontId="22" fillId="0" borderId="0" xfId="0" applyNumberFormat="1" applyFont="1" applyFill="1" applyBorder="1"/>
    <xf numFmtId="0" fontId="22" fillId="0" borderId="0" xfId="0" applyNumberFormat="1" applyFont="1" applyFill="1" applyAlignment="1">
      <alignment vertical="center"/>
    </xf>
    <xf numFmtId="0" fontId="0" fillId="0" borderId="0" xfId="0" applyFill="1"/>
    <xf numFmtId="0" fontId="22" fillId="0" borderId="35" xfId="0" applyFont="1" applyFill="1" applyBorder="1" applyAlignment="1">
      <alignment horizontal="left" vertical="center"/>
    </xf>
    <xf numFmtId="165" fontId="22" fillId="0" borderId="35" xfId="0" applyNumberFormat="1" applyFont="1" applyFill="1" applyBorder="1" applyAlignment="1">
      <alignment vertical="center"/>
    </xf>
    <xf numFmtId="3" fontId="28" fillId="0" borderId="0" xfId="0" applyNumberFormat="1" applyFont="1" applyFill="1" applyBorder="1" applyAlignment="1">
      <alignment vertical="center"/>
    </xf>
    <xf numFmtId="0" fontId="31" fillId="0" borderId="0" xfId="0" applyFont="1" applyFill="1"/>
    <xf numFmtId="164" fontId="22" fillId="0" borderId="0" xfId="0" applyNumberFormat="1" applyFont="1" applyFill="1"/>
    <xf numFmtId="0" fontId="22" fillId="0" borderId="0" xfId="0" applyFont="1" applyFill="1" applyBorder="1" applyAlignment="1">
      <alignment horizontal="center" vertical="center"/>
    </xf>
    <xf numFmtId="0" fontId="28" fillId="0" borderId="13" xfId="0" applyFont="1" applyFill="1" applyBorder="1" applyAlignment="1">
      <alignment horizontal="center" vertical="center"/>
    </xf>
    <xf numFmtId="3" fontId="28" fillId="0" borderId="36" xfId="0" applyNumberFormat="1" applyFont="1" applyFill="1" applyBorder="1" applyAlignment="1">
      <alignment vertical="center"/>
    </xf>
    <xf numFmtId="165" fontId="28" fillId="0" borderId="36" xfId="0" applyNumberFormat="1" applyFont="1" applyFill="1" applyBorder="1" applyAlignment="1">
      <alignment vertical="center"/>
    </xf>
    <xf numFmtId="0" fontId="54" fillId="0" borderId="0" xfId="0" applyFont="1" applyFill="1" applyAlignment="1">
      <alignment horizontal="left" vertical="center" readingOrder="1"/>
    </xf>
    <xf numFmtId="3" fontId="22" fillId="0" borderId="35" xfId="0" applyNumberFormat="1" applyFont="1" applyFill="1" applyBorder="1"/>
    <xf numFmtId="3" fontId="22" fillId="0" borderId="34" xfId="0" applyNumberFormat="1" applyFont="1" applyFill="1" applyBorder="1"/>
    <xf numFmtId="0" fontId="20" fillId="0" borderId="0" xfId="44" applyFont="1" applyFill="1" applyBorder="1" applyAlignment="1">
      <alignment horizontal="left" vertical="center" wrapText="1"/>
    </xf>
    <xf numFmtId="3" fontId="22" fillId="0" borderId="35" xfId="1" applyNumberFormat="1" applyFont="1" applyFill="1" applyBorder="1" applyAlignment="1">
      <alignment horizontal="right" vertical="center"/>
    </xf>
    <xf numFmtId="1" fontId="19" fillId="0" borderId="11" xfId="0" applyNumberFormat="1" applyFont="1" applyFill="1" applyBorder="1" applyAlignment="1">
      <alignment horizontal="center" vertical="center" wrapText="1"/>
    </xf>
    <xf numFmtId="164" fontId="19" fillId="0" borderId="36" xfId="44" applyNumberFormat="1" applyFont="1" applyFill="1" applyBorder="1" applyAlignment="1">
      <alignment horizontal="right" vertical="center" wrapText="1"/>
    </xf>
    <xf numFmtId="3" fontId="19" fillId="0" borderId="36" xfId="0" applyNumberFormat="1" applyFont="1" applyFill="1" applyBorder="1" applyAlignment="1">
      <alignment horizontal="right" vertical="center" wrapText="1"/>
    </xf>
    <xf numFmtId="1" fontId="19" fillId="0" borderId="0" xfId="0" applyNumberFormat="1" applyFont="1" applyFill="1" applyBorder="1" applyAlignment="1">
      <alignment horizontal="center" vertical="center" wrapText="1"/>
    </xf>
    <xf numFmtId="1" fontId="19" fillId="0" borderId="34" xfId="45" applyNumberFormat="1" applyFont="1" applyFill="1" applyBorder="1" applyAlignment="1">
      <alignment horizontal="center" vertical="center" wrapText="1"/>
    </xf>
    <xf numFmtId="164" fontId="28" fillId="0" borderId="36" xfId="0" applyNumberFormat="1" applyFont="1" applyFill="1" applyBorder="1" applyAlignment="1">
      <alignment vertical="center"/>
    </xf>
    <xf numFmtId="0" fontId="22" fillId="0" borderId="37" xfId="0" applyFont="1" applyFill="1" applyBorder="1" applyAlignment="1">
      <alignment vertical="center"/>
    </xf>
    <xf numFmtId="3" fontId="19" fillId="0" borderId="36" xfId="44" applyNumberFormat="1" applyFont="1" applyFill="1" applyBorder="1" applyAlignment="1">
      <alignment horizontal="right" vertical="center" wrapText="1"/>
    </xf>
    <xf numFmtId="0" fontId="19" fillId="0" borderId="34" xfId="45" applyFont="1" applyFill="1" applyBorder="1" applyAlignment="1">
      <alignment horizontal="center" vertical="center" wrapText="1"/>
    </xf>
    <xf numFmtId="0" fontId="19" fillId="0" borderId="11" xfId="45" applyFont="1" applyFill="1" applyBorder="1" applyAlignment="1">
      <alignment horizontal="center" vertical="center" wrapText="1"/>
    </xf>
    <xf numFmtId="3" fontId="28" fillId="0" borderId="36" xfId="0" applyNumberFormat="1" applyFont="1" applyFill="1" applyBorder="1" applyAlignment="1">
      <alignment horizontal="right" vertical="center"/>
    </xf>
    <xf numFmtId="164" fontId="28" fillId="0" borderId="36" xfId="0" applyNumberFormat="1" applyFont="1" applyFill="1" applyBorder="1" applyAlignment="1">
      <alignment horizontal="right" vertical="center"/>
    </xf>
    <xf numFmtId="0" fontId="28" fillId="0" borderId="34" xfId="0" applyFont="1" applyFill="1" applyBorder="1" applyAlignment="1">
      <alignment horizontal="center" vertical="center"/>
    </xf>
    <xf numFmtId="0" fontId="28" fillId="0" borderId="34" xfId="0" applyFont="1" applyFill="1" applyBorder="1" applyAlignment="1">
      <alignment vertical="center"/>
    </xf>
    <xf numFmtId="3" fontId="20" fillId="0" borderId="34" xfId="0" applyNumberFormat="1" applyFont="1" applyFill="1" applyBorder="1" applyAlignment="1">
      <alignment horizontal="right" vertical="center"/>
    </xf>
    <xf numFmtId="165" fontId="19" fillId="0" borderId="36" xfId="0" applyNumberFormat="1" applyFont="1" applyFill="1" applyBorder="1" applyAlignment="1">
      <alignment horizontal="right" vertical="center" wrapText="1"/>
    </xf>
    <xf numFmtId="165" fontId="20" fillId="0" borderId="34" xfId="0" applyNumberFormat="1" applyFont="1" applyFill="1" applyBorder="1" applyAlignment="1">
      <alignment horizontal="right" vertical="center" wrapText="1"/>
    </xf>
    <xf numFmtId="0" fontId="22" fillId="55" borderId="0" xfId="0" applyFont="1" applyFill="1" applyAlignment="1">
      <alignment vertical="center"/>
    </xf>
    <xf numFmtId="164" fontId="19" fillId="0" borderId="13" xfId="2" applyNumberFormat="1" applyFont="1" applyFill="1" applyBorder="1" applyAlignment="1">
      <alignment horizontal="right" vertical="center" wrapText="1"/>
    </xf>
    <xf numFmtId="3" fontId="56" fillId="0" borderId="36" xfId="45" applyNumberFormat="1" applyFont="1" applyFill="1" applyBorder="1" applyAlignment="1">
      <alignment horizontal="right" vertical="center"/>
    </xf>
    <xf numFmtId="3" fontId="22" fillId="0" borderId="36" xfId="0" applyNumberFormat="1" applyFont="1" applyFill="1" applyBorder="1"/>
    <xf numFmtId="0" fontId="66" fillId="0" borderId="0" xfId="45" applyFont="1" applyFill="1" applyAlignment="1">
      <alignment vertical="center" wrapText="1"/>
    </xf>
    <xf numFmtId="0" fontId="21" fillId="0" borderId="0" xfId="144" applyFont="1" applyFill="1" applyAlignment="1">
      <alignment vertical="center"/>
    </xf>
    <xf numFmtId="0" fontId="56" fillId="0" borderId="0" xfId="144" applyFont="1" applyFill="1" applyBorder="1" applyAlignment="1">
      <alignment horizontal="center" vertical="center" wrapText="1"/>
    </xf>
    <xf numFmtId="3" fontId="19" fillId="0" borderId="0" xfId="66" applyNumberFormat="1" applyFont="1" applyFill="1" applyBorder="1" applyAlignment="1">
      <alignment horizontal="center" vertical="center" wrapText="1"/>
    </xf>
    <xf numFmtId="0" fontId="56" fillId="0" borderId="36" xfId="144" applyFont="1" applyFill="1" applyBorder="1" applyAlignment="1">
      <alignment horizontal="center" vertical="center" wrapText="1"/>
    </xf>
    <xf numFmtId="3" fontId="19" fillId="0" borderId="36" xfId="0" applyNumberFormat="1" applyFont="1" applyFill="1" applyBorder="1" applyAlignment="1">
      <alignment vertical="center"/>
    </xf>
    <xf numFmtId="0" fontId="21" fillId="0" borderId="35" xfId="63" applyFont="1" applyFill="1" applyBorder="1" applyAlignment="1">
      <alignment vertical="center"/>
    </xf>
    <xf numFmtId="0" fontId="19" fillId="0" borderId="20" xfId="44" applyFont="1" applyFill="1" applyBorder="1" applyAlignment="1">
      <alignment vertical="center" wrapText="1"/>
    </xf>
    <xf numFmtId="0" fontId="53" fillId="0" borderId="34" xfId="0" applyFont="1" applyFill="1" applyBorder="1" applyAlignment="1">
      <alignment horizontal="right" vertical="center"/>
    </xf>
    <xf numFmtId="0" fontId="53" fillId="0" borderId="0" xfId="0" applyFont="1" applyFill="1" applyBorder="1" applyAlignment="1">
      <alignment horizontal="right" vertical="center"/>
    </xf>
    <xf numFmtId="3" fontId="53" fillId="0" borderId="0" xfId="0" applyNumberFormat="1" applyFont="1" applyFill="1" applyBorder="1" applyAlignment="1">
      <alignment horizontal="right" vertical="center"/>
    </xf>
    <xf numFmtId="0" fontId="21" fillId="0" borderId="20" xfId="64" applyFont="1" applyFill="1" applyBorder="1" applyAlignment="1">
      <alignment horizontal="left" vertical="center"/>
    </xf>
    <xf numFmtId="0" fontId="53" fillId="0" borderId="35" xfId="0" applyFont="1" applyFill="1" applyBorder="1" applyAlignment="1">
      <alignment horizontal="right" vertical="center"/>
    </xf>
    <xf numFmtId="0" fontId="19" fillId="0" borderId="10" xfId="47" applyFont="1" applyFill="1" applyBorder="1" applyAlignment="1">
      <alignment horizontal="center" vertical="center" wrapText="1"/>
    </xf>
    <xf numFmtId="0" fontId="19" fillId="0" borderId="11" xfId="47" applyFont="1" applyFill="1" applyBorder="1" applyAlignment="1">
      <alignment horizontal="center" vertical="center" wrapText="1"/>
    </xf>
    <xf numFmtId="164" fontId="19" fillId="0" borderId="0" xfId="2" applyNumberFormat="1" applyFont="1" applyFill="1" applyBorder="1" applyAlignment="1">
      <alignment horizontal="right" vertical="center" wrapText="1"/>
    </xf>
    <xf numFmtId="8" fontId="28" fillId="0" borderId="0" xfId="0" applyNumberFormat="1" applyFont="1" applyFill="1" applyAlignment="1">
      <alignment vertical="center"/>
    </xf>
    <xf numFmtId="0" fontId="64" fillId="0" borderId="0" xfId="0" applyFont="1" applyFill="1" applyBorder="1" applyAlignment="1">
      <alignment vertical="center"/>
    </xf>
    <xf numFmtId="4" fontId="19" fillId="0" borderId="0" xfId="47" applyNumberFormat="1" applyFont="1" applyFill="1" applyBorder="1" applyAlignment="1">
      <alignment vertical="center" wrapText="1"/>
    </xf>
    <xf numFmtId="0" fontId="19" fillId="0" borderId="0" xfId="47" applyFont="1" applyFill="1" applyAlignment="1">
      <alignment vertical="center" wrapText="1"/>
    </xf>
    <xf numFmtId="165" fontId="19" fillId="0" borderId="0" xfId="47" applyNumberFormat="1" applyFont="1" applyFill="1" applyBorder="1" applyAlignment="1">
      <alignment vertical="center"/>
    </xf>
    <xf numFmtId="3" fontId="19" fillId="0" borderId="0" xfId="47" applyNumberFormat="1" applyFont="1" applyFill="1" applyBorder="1" applyAlignment="1">
      <alignment vertical="center"/>
    </xf>
    <xf numFmtId="4" fontId="22" fillId="0" borderId="35" xfId="0" applyNumberFormat="1" applyFont="1" applyFill="1" applyBorder="1" applyAlignment="1">
      <alignment horizontal="right" vertical="center"/>
    </xf>
    <xf numFmtId="4" fontId="28" fillId="0" borderId="34" xfId="0" applyNumberFormat="1" applyFont="1" applyFill="1" applyBorder="1" applyAlignment="1">
      <alignment vertical="center"/>
    </xf>
    <xf numFmtId="0" fontId="19" fillId="0" borderId="34" xfId="47" applyFont="1" applyFill="1" applyBorder="1" applyAlignment="1">
      <alignment horizontal="center" vertical="center"/>
    </xf>
    <xf numFmtId="0" fontId="19" fillId="0" borderId="36" xfId="47" applyFont="1" applyFill="1" applyBorder="1" applyAlignment="1">
      <alignment horizontal="center" vertical="center"/>
    </xf>
    <xf numFmtId="4" fontId="28" fillId="0" borderId="36" xfId="0" applyNumberFormat="1" applyFont="1" applyFill="1" applyBorder="1" applyAlignment="1">
      <alignment vertical="center"/>
    </xf>
    <xf numFmtId="4" fontId="19" fillId="0" borderId="0" xfId="47" applyNumberFormat="1" applyFont="1" applyFill="1" applyAlignment="1">
      <alignment vertical="center" wrapText="1"/>
    </xf>
    <xf numFmtId="0" fontId="68" fillId="0" borderId="0" xfId="142" applyFont="1" applyFill="1" applyAlignment="1">
      <alignment horizontal="right" vertical="center"/>
    </xf>
    <xf numFmtId="0" fontId="20" fillId="0" borderId="0" xfId="47" applyFont="1" applyFill="1" applyAlignment="1"/>
    <xf numFmtId="4" fontId="20" fillId="0" borderId="35" xfId="141" applyNumberFormat="1" applyFont="1" applyFill="1" applyBorder="1"/>
    <xf numFmtId="4" fontId="20" fillId="0" borderId="0" xfId="141" applyNumberFormat="1" applyFont="1" applyFill="1" applyBorder="1"/>
    <xf numFmtId="4" fontId="20" fillId="0" borderId="0" xfId="47" applyNumberFormat="1" applyFont="1" applyFill="1" applyBorder="1"/>
    <xf numFmtId="3" fontId="0" fillId="0" borderId="0" xfId="0" applyNumberFormat="1" applyFill="1" applyBorder="1"/>
    <xf numFmtId="2" fontId="20" fillId="0" borderId="34" xfId="47" applyNumberFormat="1" applyFont="1" applyFill="1" applyBorder="1" applyAlignment="1">
      <alignment horizontal="right"/>
    </xf>
    <xf numFmtId="4" fontId="20" fillId="0" borderId="34" xfId="47" applyNumberFormat="1" applyFont="1" applyFill="1" applyBorder="1"/>
    <xf numFmtId="2" fontId="63" fillId="0" borderId="0" xfId="0" applyNumberFormat="1" applyFont="1" applyFill="1" applyBorder="1"/>
    <xf numFmtId="4" fontId="22" fillId="0" borderId="0" xfId="0" applyNumberFormat="1" applyFont="1" applyFill="1" applyBorder="1" applyAlignment="1">
      <alignment horizontal="right"/>
    </xf>
    <xf numFmtId="2" fontId="28" fillId="0" borderId="36" xfId="0" applyNumberFormat="1" applyFont="1" applyFill="1" applyBorder="1"/>
    <xf numFmtId="2" fontId="19" fillId="0" borderId="36" xfId="47" applyNumberFormat="1" applyFont="1" applyFill="1" applyBorder="1" applyAlignment="1">
      <alignment horizontal="right"/>
    </xf>
    <xf numFmtId="4" fontId="19" fillId="0" borderId="36" xfId="47" applyNumberFormat="1" applyFont="1" applyFill="1" applyBorder="1" applyAlignment="1">
      <alignment horizontal="center"/>
    </xf>
    <xf numFmtId="4" fontId="63" fillId="0" borderId="0" xfId="0" applyNumberFormat="1" applyFont="1" applyFill="1"/>
    <xf numFmtId="2" fontId="28" fillId="0" borderId="0" xfId="0" applyNumberFormat="1" applyFont="1" applyFill="1"/>
    <xf numFmtId="4" fontId="19" fillId="0" borderId="36" xfId="47" applyNumberFormat="1" applyFont="1" applyFill="1" applyBorder="1"/>
    <xf numFmtId="3" fontId="63" fillId="0" borderId="0" xfId="0" applyNumberFormat="1" applyFont="1" applyFill="1"/>
    <xf numFmtId="0" fontId="19" fillId="0" borderId="36" xfId="47" applyFont="1" applyFill="1" applyBorder="1"/>
    <xf numFmtId="0" fontId="19" fillId="0" borderId="36" xfId="47" applyFont="1" applyFill="1" applyBorder="1" applyAlignment="1">
      <alignment horizontal="center" vertical="center" wrapText="1"/>
    </xf>
    <xf numFmtId="0" fontId="0" fillId="0" borderId="0" xfId="0" applyFill="1" applyBorder="1" applyAlignment="1">
      <alignment horizontal="left"/>
    </xf>
    <xf numFmtId="4" fontId="0" fillId="0" borderId="0" xfId="0" applyNumberFormat="1" applyFill="1" applyBorder="1"/>
    <xf numFmtId="164" fontId="20" fillId="0" borderId="33" xfId="47" applyNumberFormat="1" applyFont="1" applyFill="1" applyBorder="1"/>
    <xf numFmtId="164" fontId="20" fillId="0" borderId="35" xfId="47" applyNumberFormat="1" applyFont="1" applyFill="1" applyBorder="1"/>
    <xf numFmtId="0" fontId="20" fillId="0" borderId="22" xfId="140" applyFont="1" applyFill="1" applyBorder="1"/>
    <xf numFmtId="164" fontId="20" fillId="0" borderId="21" xfId="47" applyNumberFormat="1" applyFont="1" applyFill="1" applyBorder="1"/>
    <xf numFmtId="164" fontId="20" fillId="0" borderId="0" xfId="47" applyNumberFormat="1" applyFont="1" applyFill="1" applyBorder="1"/>
    <xf numFmtId="0" fontId="20" fillId="0" borderId="20" xfId="140" applyFont="1" applyFill="1" applyBorder="1"/>
    <xf numFmtId="0" fontId="20" fillId="0" borderId="20" xfId="47" applyFont="1" applyFill="1" applyBorder="1"/>
    <xf numFmtId="0" fontId="0" fillId="0" borderId="0" xfId="0" applyNumberFormat="1"/>
    <xf numFmtId="164" fontId="20" fillId="0" borderId="38" xfId="47" applyNumberFormat="1" applyFont="1" applyFill="1" applyBorder="1"/>
    <xf numFmtId="164" fontId="20" fillId="0" borderId="34" xfId="47" applyNumberFormat="1" applyFont="1" applyFill="1" applyBorder="1"/>
    <xf numFmtId="0" fontId="20" fillId="0" borderId="37" xfId="47" applyFont="1" applyFill="1" applyBorder="1"/>
    <xf numFmtId="0" fontId="0" fillId="0" borderId="0" xfId="0" applyFill="1" applyBorder="1"/>
    <xf numFmtId="165" fontId="63" fillId="0" borderId="0" xfId="0" applyNumberFormat="1" applyFont="1" applyFill="1"/>
    <xf numFmtId="0" fontId="63" fillId="0" borderId="34" xfId="0" applyFont="1" applyFill="1" applyBorder="1"/>
    <xf numFmtId="164" fontId="19" fillId="0" borderId="36" xfId="47" applyNumberFormat="1" applyFont="1" applyFill="1" applyBorder="1"/>
    <xf numFmtId="0" fontId="19" fillId="0" borderId="36" xfId="47" applyFont="1" applyFill="1" applyBorder="1" applyAlignment="1">
      <alignment horizontal="center"/>
    </xf>
    <xf numFmtId="0" fontId="20" fillId="0" borderId="36" xfId="47" applyFont="1" applyFill="1" applyBorder="1" applyAlignment="1">
      <alignment horizontal="center" wrapText="1"/>
    </xf>
    <xf numFmtId="3" fontId="63" fillId="0" borderId="0" xfId="0" applyNumberFormat="1" applyFont="1" applyFill="1" applyBorder="1"/>
    <xf numFmtId="0" fontId="19" fillId="0" borderId="36" xfId="47" applyFont="1" applyFill="1" applyBorder="1" applyAlignment="1">
      <alignment horizontal="center" wrapText="1"/>
    </xf>
    <xf numFmtId="0" fontId="19" fillId="0" borderId="0" xfId="47" applyFont="1" applyFill="1" applyAlignment="1">
      <alignment horizontal="right"/>
    </xf>
    <xf numFmtId="0" fontId="20" fillId="0" borderId="0" xfId="47" applyFont="1" applyFill="1" applyBorder="1" applyAlignment="1">
      <alignment horizontal="left"/>
    </xf>
    <xf numFmtId="0" fontId="63" fillId="0" borderId="0" xfId="0" applyFont="1"/>
    <xf numFmtId="0" fontId="22" fillId="0" borderId="35" xfId="0" applyFont="1" applyBorder="1" applyAlignment="1">
      <alignment horizontal="right"/>
    </xf>
    <xf numFmtId="164" fontId="22" fillId="0" borderId="35" xfId="0" applyNumberFormat="1" applyFont="1" applyBorder="1" applyAlignment="1">
      <alignment horizontal="right"/>
    </xf>
    <xf numFmtId="0" fontId="22" fillId="0" borderId="0" xfId="0" applyFont="1" applyBorder="1" applyAlignment="1">
      <alignment horizontal="right"/>
    </xf>
    <xf numFmtId="164" fontId="22" fillId="0" borderId="0" xfId="0" applyNumberFormat="1" applyFont="1" applyBorder="1" applyAlignment="1">
      <alignment horizontal="right"/>
    </xf>
    <xf numFmtId="0" fontId="22" fillId="0" borderId="0" xfId="0" applyFont="1" applyFill="1" applyBorder="1" applyAlignment="1">
      <alignment horizontal="right"/>
    </xf>
    <xf numFmtId="0" fontId="22" fillId="0" borderId="34" xfId="0" applyFont="1" applyBorder="1" applyAlignment="1">
      <alignment horizontal="right"/>
    </xf>
    <xf numFmtId="164" fontId="22" fillId="0" borderId="34" xfId="0" applyNumberFormat="1" applyFont="1" applyBorder="1" applyAlignment="1">
      <alignment horizontal="right"/>
    </xf>
    <xf numFmtId="0" fontId="22" fillId="0" borderId="34" xfId="0" applyFont="1" applyFill="1" applyBorder="1"/>
    <xf numFmtId="3" fontId="22" fillId="0" borderId="0" xfId="1" applyNumberFormat="1" applyFont="1" applyAlignment="1">
      <alignment horizontal="right"/>
    </xf>
    <xf numFmtId="165" fontId="22" fillId="0" borderId="36" xfId="1" applyNumberFormat="1" applyFont="1" applyBorder="1" applyAlignment="1">
      <alignment horizontal="right"/>
    </xf>
    <xf numFmtId="0" fontId="19" fillId="0" borderId="36" xfId="47" applyFont="1" applyFill="1" applyBorder="1" applyAlignment="1">
      <alignment horizontal="left" vertical="center" wrapText="1"/>
    </xf>
    <xf numFmtId="4" fontId="20" fillId="0" borderId="35" xfId="47" applyNumberFormat="1" applyFont="1" applyFill="1" applyBorder="1" applyAlignment="1">
      <alignment horizontal="right"/>
    </xf>
    <xf numFmtId="4" fontId="20" fillId="0" borderId="0" xfId="47" applyNumberFormat="1" applyFont="1" applyFill="1" applyBorder="1" applyAlignment="1">
      <alignment horizontal="right"/>
    </xf>
    <xf numFmtId="4" fontId="20" fillId="0" borderId="34" xfId="47" applyNumberFormat="1" applyFont="1" applyFill="1" applyBorder="1" applyAlignment="1">
      <alignment horizontal="right"/>
    </xf>
    <xf numFmtId="4" fontId="28" fillId="0" borderId="36" xfId="0" applyNumberFormat="1" applyFont="1" applyFill="1" applyBorder="1"/>
    <xf numFmtId="0" fontId="20" fillId="0" borderId="34" xfId="47" applyFont="1" applyFill="1" applyBorder="1"/>
    <xf numFmtId="170" fontId="19" fillId="0" borderId="35" xfId="47" applyNumberFormat="1" applyFont="1" applyFill="1" applyBorder="1" applyAlignment="1">
      <alignment horizontal="right"/>
    </xf>
    <xf numFmtId="170" fontId="20" fillId="0" borderId="0" xfId="47" applyNumberFormat="1" applyFont="1" applyFill="1" applyBorder="1" applyAlignment="1">
      <alignment horizontal="right"/>
    </xf>
    <xf numFmtId="170" fontId="20" fillId="0" borderId="34" xfId="47" applyNumberFormat="1" applyFont="1" applyFill="1" applyBorder="1" applyAlignment="1">
      <alignment horizontal="right"/>
    </xf>
    <xf numFmtId="3" fontId="20" fillId="0" borderId="34" xfId="47" applyNumberFormat="1" applyFont="1" applyFill="1" applyBorder="1" applyAlignment="1">
      <alignment horizontal="right"/>
    </xf>
    <xf numFmtId="3" fontId="20" fillId="0" borderId="0" xfId="47" applyNumberFormat="1" applyFont="1" applyFill="1" applyBorder="1" applyAlignment="1">
      <alignment horizontal="right"/>
    </xf>
    <xf numFmtId="0" fontId="19" fillId="0" borderId="34" xfId="47" applyFont="1" applyFill="1" applyBorder="1"/>
    <xf numFmtId="3" fontId="20" fillId="0" borderId="0" xfId="1" applyNumberFormat="1" applyFont="1" applyFill="1" applyBorder="1" applyAlignment="1">
      <alignment horizontal="right" vertical="center"/>
    </xf>
    <xf numFmtId="164" fontId="22" fillId="0" borderId="36" xfId="0" applyNumberFormat="1" applyFont="1" applyFill="1" applyBorder="1" applyAlignment="1">
      <alignment horizontal="right" vertical="center"/>
    </xf>
    <xf numFmtId="0" fontId="19" fillId="0" borderId="0" xfId="44" applyFont="1" applyFill="1" applyBorder="1" applyAlignment="1">
      <alignment horizontal="center" vertical="center" wrapText="1"/>
    </xf>
    <xf numFmtId="0" fontId="19" fillId="0" borderId="0" xfId="44" applyFont="1" applyFill="1" applyBorder="1" applyAlignment="1">
      <alignment horizontal="center" vertical="center" wrapText="1"/>
    </xf>
    <xf numFmtId="0" fontId="21" fillId="0" borderId="0" xfId="45" applyFont="1" applyFill="1" applyAlignment="1">
      <alignment vertical="center" wrapText="1"/>
    </xf>
    <xf numFmtId="0" fontId="22" fillId="0" borderId="0" xfId="44" applyFont="1" applyFill="1" applyAlignment="1">
      <alignment vertical="center"/>
    </xf>
    <xf numFmtId="3" fontId="19" fillId="0" borderId="0" xfId="44" applyNumberFormat="1" applyFont="1" applyFill="1" applyBorder="1" applyAlignment="1">
      <alignment horizontal="center" vertical="center" wrapText="1"/>
    </xf>
    <xf numFmtId="0" fontId="19" fillId="0" borderId="37" xfId="45" applyFont="1" applyFill="1" applyBorder="1" applyAlignment="1">
      <alignment horizontal="center" vertical="center" wrapText="1"/>
    </xf>
    <xf numFmtId="165" fontId="19" fillId="0" borderId="36" xfId="44" applyNumberFormat="1" applyFont="1" applyFill="1" applyBorder="1" applyAlignment="1">
      <alignment horizontal="right" vertical="center" wrapText="1"/>
    </xf>
    <xf numFmtId="164" fontId="19" fillId="0" borderId="36" xfId="2" applyNumberFormat="1" applyFont="1" applyFill="1" applyBorder="1" applyAlignment="1">
      <alignment horizontal="right" vertical="center" wrapText="1"/>
    </xf>
    <xf numFmtId="164" fontId="20" fillId="0" borderId="0" xfId="2" applyNumberFormat="1" applyFont="1" applyFill="1" applyBorder="1" applyAlignment="1">
      <alignment horizontal="right" vertical="center" wrapText="1"/>
    </xf>
    <xf numFmtId="164" fontId="20" fillId="0" borderId="0" xfId="45" applyNumberFormat="1" applyFont="1" applyFill="1" applyBorder="1" applyAlignment="1">
      <alignment horizontal="center" vertical="center" wrapText="1"/>
    </xf>
    <xf numFmtId="0" fontId="20" fillId="0" borderId="0" xfId="45" applyFont="1" applyFill="1" applyBorder="1" applyAlignment="1">
      <alignment horizontal="center" vertical="center" wrapText="1"/>
    </xf>
    <xf numFmtId="0" fontId="28" fillId="0" borderId="11" xfId="0" applyFont="1" applyFill="1" applyBorder="1" applyAlignment="1">
      <alignment horizontal="center" vertical="center"/>
    </xf>
    <xf numFmtId="0" fontId="28" fillId="0" borderId="14" xfId="0" applyFont="1" applyFill="1" applyBorder="1" applyAlignment="1">
      <alignment horizontal="center" vertical="center" wrapText="1"/>
    </xf>
    <xf numFmtId="0" fontId="28" fillId="0" borderId="0" xfId="0" applyFont="1" applyFill="1" applyBorder="1" applyAlignment="1">
      <alignment horizontal="center" vertical="center" wrapText="1"/>
    </xf>
    <xf numFmtId="49" fontId="21" fillId="0" borderId="0" xfId="45" applyNumberFormat="1" applyFont="1" applyFill="1" applyAlignment="1">
      <alignment vertical="center"/>
    </xf>
    <xf numFmtId="1" fontId="19" fillId="0" borderId="0" xfId="2" applyNumberFormat="1" applyFont="1" applyFill="1" applyBorder="1" applyAlignment="1">
      <alignment horizontal="right" vertical="center" wrapText="1"/>
    </xf>
    <xf numFmtId="3" fontId="22" fillId="0" borderId="39" xfId="0" applyNumberFormat="1" applyFont="1" applyFill="1" applyBorder="1"/>
    <xf numFmtId="165" fontId="20" fillId="0" borderId="36" xfId="44" applyNumberFormat="1" applyFont="1" applyFill="1" applyBorder="1" applyAlignment="1">
      <alignment horizontal="right" vertical="center" wrapText="1"/>
    </xf>
    <xf numFmtId="164" fontId="20" fillId="0" borderId="36" xfId="2" applyNumberFormat="1" applyFont="1" applyFill="1" applyBorder="1" applyAlignment="1">
      <alignment horizontal="right" vertical="center" wrapText="1"/>
    </xf>
    <xf numFmtId="164" fontId="19" fillId="0" borderId="34" xfId="2" applyNumberFormat="1" applyFont="1" applyFill="1" applyBorder="1" applyAlignment="1">
      <alignment horizontal="right" vertical="center" wrapText="1"/>
    </xf>
    <xf numFmtId="165" fontId="22" fillId="0" borderId="35" xfId="1" applyNumberFormat="1" applyFont="1" applyFill="1" applyBorder="1" applyAlignment="1">
      <alignment horizontal="right" vertical="center"/>
    </xf>
    <xf numFmtId="165" fontId="19" fillId="0" borderId="34" xfId="0" applyNumberFormat="1" applyFont="1" applyFill="1" applyBorder="1" applyAlignment="1">
      <alignment horizontal="right" vertical="center" wrapText="1"/>
    </xf>
    <xf numFmtId="165" fontId="22" fillId="0" borderId="34" xfId="1" applyNumberFormat="1" applyFont="1" applyFill="1" applyBorder="1" applyAlignment="1">
      <alignment horizontal="right" vertical="center"/>
    </xf>
    <xf numFmtId="0" fontId="22" fillId="0" borderId="34" xfId="0" applyNumberFormat="1" applyFont="1" applyFill="1" applyBorder="1"/>
    <xf numFmtId="3" fontId="22" fillId="0" borderId="34" xfId="0" applyNumberFormat="1" applyFont="1" applyFill="1" applyBorder="1" applyAlignment="1">
      <alignment vertical="center"/>
    </xf>
    <xf numFmtId="0" fontId="22" fillId="0" borderId="0" xfId="0" quotePrefix="1" applyFont="1" applyFill="1" applyBorder="1" applyAlignment="1">
      <alignment horizontal="right" vertical="center"/>
    </xf>
    <xf numFmtId="0" fontId="22" fillId="0" borderId="34" xfId="0" quotePrefix="1" applyFont="1" applyFill="1" applyBorder="1" applyAlignment="1">
      <alignment horizontal="right" vertical="center"/>
    </xf>
    <xf numFmtId="0" fontId="22" fillId="0" borderId="34" xfId="0" applyFont="1" applyFill="1" applyBorder="1" applyAlignment="1">
      <alignment horizontal="right" vertical="center"/>
    </xf>
    <xf numFmtId="0" fontId="22" fillId="0" borderId="35" xfId="0" quotePrefix="1" applyFont="1" applyFill="1" applyBorder="1" applyAlignment="1">
      <alignment horizontal="right" vertical="center"/>
    </xf>
    <xf numFmtId="0" fontId="22" fillId="0" borderId="35" xfId="0" applyFont="1" applyFill="1" applyBorder="1" applyAlignment="1">
      <alignment horizontal="right" vertical="center"/>
    </xf>
    <xf numFmtId="164" fontId="22" fillId="0" borderId="34" xfId="0" applyNumberFormat="1" applyFont="1" applyFill="1" applyBorder="1" applyAlignment="1">
      <alignment vertical="center"/>
    </xf>
    <xf numFmtId="165" fontId="22" fillId="0" borderId="34" xfId="0" applyNumberFormat="1" applyFont="1" applyFill="1" applyBorder="1" applyAlignment="1">
      <alignment vertical="center"/>
    </xf>
    <xf numFmtId="1" fontId="19" fillId="0" borderId="36" xfId="44" applyNumberFormat="1" applyFont="1" applyFill="1" applyBorder="1" applyAlignment="1">
      <alignment horizontal="right" vertical="center" wrapText="1"/>
    </xf>
    <xf numFmtId="1" fontId="20" fillId="0" borderId="0" xfId="44" applyNumberFormat="1" applyFont="1" applyFill="1" applyBorder="1" applyAlignment="1">
      <alignment horizontal="right" vertical="center" wrapText="1"/>
    </xf>
    <xf numFmtId="2" fontId="22" fillId="0" borderId="34" xfId="1" applyNumberFormat="1" applyFont="1" applyFill="1" applyBorder="1" applyAlignment="1">
      <alignment horizontal="right" vertical="center" wrapText="1"/>
    </xf>
    <xf numFmtId="1" fontId="22" fillId="0" borderId="34" xfId="1" quotePrefix="1" applyNumberFormat="1" applyFont="1" applyFill="1" applyBorder="1" applyAlignment="1">
      <alignment horizontal="right" vertical="center" wrapText="1"/>
    </xf>
    <xf numFmtId="1" fontId="22" fillId="0" borderId="34" xfId="1" applyNumberFormat="1" applyFont="1" applyFill="1" applyBorder="1" applyAlignment="1">
      <alignment horizontal="right" vertical="center" wrapText="1"/>
    </xf>
    <xf numFmtId="1" fontId="22" fillId="0" borderId="0" xfId="1" applyNumberFormat="1" applyFont="1" applyFill="1" applyBorder="1" applyAlignment="1">
      <alignment vertical="center"/>
    </xf>
    <xf numFmtId="1" fontId="20" fillId="0" borderId="0" xfId="44" quotePrefix="1" applyNumberFormat="1" applyFont="1" applyFill="1" applyBorder="1" applyAlignment="1">
      <alignment horizontal="right" vertical="center" wrapText="1"/>
    </xf>
    <xf numFmtId="1" fontId="22" fillId="0" borderId="0" xfId="1" applyNumberFormat="1" applyFont="1" applyFill="1" applyBorder="1" applyAlignment="1">
      <alignment horizontal="right" vertical="center" wrapText="1"/>
    </xf>
    <xf numFmtId="1" fontId="22" fillId="0" borderId="0" xfId="1" quotePrefix="1" applyNumberFormat="1" applyFont="1" applyFill="1" applyBorder="1" applyAlignment="1">
      <alignment horizontal="right" vertical="center" wrapText="1"/>
    </xf>
    <xf numFmtId="1" fontId="22" fillId="0" borderId="0" xfId="1" quotePrefix="1" applyNumberFormat="1" applyFont="1" applyFill="1" applyBorder="1" applyAlignment="1">
      <alignment horizontal="right" vertical="center"/>
    </xf>
    <xf numFmtId="0" fontId="28" fillId="0" borderId="11" xfId="0" applyFont="1" applyFill="1" applyBorder="1" applyAlignment="1">
      <alignment horizontal="center" vertical="center" wrapText="1"/>
    </xf>
    <xf numFmtId="0" fontId="19" fillId="0" borderId="11" xfId="44" applyFont="1" applyFill="1" applyBorder="1" applyAlignment="1">
      <alignment horizontal="center" vertical="center" wrapText="1"/>
    </xf>
    <xf numFmtId="0" fontId="19" fillId="0" borderId="36" xfId="44" applyFont="1" applyFill="1" applyBorder="1" applyAlignment="1">
      <alignment horizontal="center" vertical="center" wrapText="1"/>
    </xf>
    <xf numFmtId="0" fontId="19" fillId="0" borderId="0" xfId="44" applyFont="1" applyFill="1" applyBorder="1" applyAlignment="1">
      <alignment horizontal="center" vertical="center" wrapText="1"/>
    </xf>
    <xf numFmtId="0" fontId="22" fillId="0" borderId="0" xfId="0" applyFont="1" applyFill="1" applyBorder="1" applyAlignment="1">
      <alignment horizontal="left" vertical="center" wrapText="1"/>
    </xf>
    <xf numFmtId="0" fontId="56" fillId="0" borderId="11" xfId="144" applyFont="1" applyFill="1" applyBorder="1" applyAlignment="1">
      <alignment horizontal="center" vertical="center" wrapText="1"/>
    </xf>
    <xf numFmtId="0" fontId="28" fillId="0" borderId="0" xfId="0" applyFont="1" applyFill="1" applyBorder="1" applyAlignment="1">
      <alignment horizontal="center" vertical="center" wrapText="1"/>
    </xf>
    <xf numFmtId="49" fontId="22" fillId="0" borderId="0" xfId="0" applyNumberFormat="1" applyFont="1" applyFill="1" applyAlignment="1">
      <alignment vertical="center"/>
    </xf>
    <xf numFmtId="165" fontId="22" fillId="0" borderId="34" xfId="0" applyNumberFormat="1" applyFont="1" applyFill="1" applyBorder="1" applyAlignment="1">
      <alignment horizontal="right" vertical="center"/>
    </xf>
    <xf numFmtId="165" fontId="22" fillId="0" borderId="0" xfId="0" applyNumberFormat="1" applyFont="1" applyFill="1" applyAlignment="1">
      <alignment horizontal="right" vertical="center"/>
    </xf>
    <xf numFmtId="165" fontId="22" fillId="0" borderId="35" xfId="0" applyNumberFormat="1" applyFont="1" applyFill="1" applyBorder="1" applyAlignment="1">
      <alignment horizontal="right" vertical="center"/>
    </xf>
    <xf numFmtId="0" fontId="66" fillId="0" borderId="0" xfId="0" applyFont="1" applyFill="1" applyAlignment="1">
      <alignment vertical="center"/>
    </xf>
    <xf numFmtId="3" fontId="19" fillId="0" borderId="36" xfId="66" applyNumberFormat="1" applyFont="1" applyFill="1" applyBorder="1" applyAlignment="1">
      <alignment horizontal="center" vertical="center" wrapText="1"/>
    </xf>
    <xf numFmtId="0" fontId="20" fillId="0" borderId="36" xfId="0" applyFont="1" applyFill="1" applyBorder="1" applyAlignment="1">
      <alignment vertical="center"/>
    </xf>
    <xf numFmtId="0" fontId="20" fillId="0" borderId="34" xfId="0" applyFont="1" applyFill="1" applyBorder="1" applyAlignment="1">
      <alignment horizontal="left" vertical="center"/>
    </xf>
    <xf numFmtId="3" fontId="61" fillId="0" borderId="34" xfId="0" applyNumberFormat="1" applyFont="1" applyFill="1" applyBorder="1" applyAlignment="1">
      <alignment horizontal="right"/>
    </xf>
    <xf numFmtId="165" fontId="61" fillId="0" borderId="34" xfId="0" applyNumberFormat="1" applyFont="1" applyFill="1" applyBorder="1" applyAlignment="1">
      <alignment horizontal="right"/>
    </xf>
    <xf numFmtId="165" fontId="61" fillId="0" borderId="0" xfId="0" applyNumberFormat="1" applyFont="1" applyFill="1" applyBorder="1" applyAlignment="1">
      <alignment horizontal="right"/>
    </xf>
    <xf numFmtId="3" fontId="61" fillId="0" borderId="0" xfId="0" applyNumberFormat="1" applyFont="1" applyFill="1" applyBorder="1" applyAlignment="1">
      <alignment horizontal="right"/>
    </xf>
    <xf numFmtId="3" fontId="61" fillId="0" borderId="35" xfId="0" applyNumberFormat="1" applyFont="1" applyFill="1" applyBorder="1" applyAlignment="1">
      <alignment horizontal="right"/>
    </xf>
    <xf numFmtId="165" fontId="61" fillId="0" borderId="35" xfId="0" applyNumberFormat="1" applyFont="1" applyFill="1" applyBorder="1" applyAlignment="1">
      <alignment horizontal="right"/>
    </xf>
    <xf numFmtId="0" fontId="19" fillId="0" borderId="0" xfId="145" applyFont="1" applyFill="1"/>
    <xf numFmtId="0" fontId="20" fillId="0" borderId="0" xfId="53" applyFont="1" applyFill="1" applyBorder="1"/>
    <xf numFmtId="0" fontId="20" fillId="0" borderId="0" xfId="53" applyFont="1" applyFill="1"/>
    <xf numFmtId="0" fontId="21" fillId="0" borderId="0" xfId="146" applyFont="1" applyFill="1"/>
    <xf numFmtId="0" fontId="22" fillId="0" borderId="0" xfId="146" applyFont="1" applyFill="1"/>
    <xf numFmtId="0" fontId="20" fillId="0" borderId="0" xfId="111" applyFont="1" applyFill="1"/>
    <xf numFmtId="0" fontId="20" fillId="0" borderId="0" xfId="145" applyFont="1" applyFill="1"/>
    <xf numFmtId="0" fontId="19" fillId="0" borderId="0" xfId="143" applyFont="1" applyFill="1" applyBorder="1" applyAlignment="1">
      <alignment horizontal="center" vertical="center" wrapText="1"/>
    </xf>
    <xf numFmtId="0" fontId="28" fillId="0" borderId="11" xfId="146" applyFont="1" applyFill="1" applyBorder="1" applyAlignment="1">
      <alignment horizontal="center" vertical="center"/>
    </xf>
    <xf numFmtId="0" fontId="28" fillId="0" borderId="12" xfId="146" applyFont="1" applyFill="1" applyBorder="1" applyAlignment="1">
      <alignment horizontal="center" vertical="center"/>
    </xf>
    <xf numFmtId="0" fontId="28" fillId="0" borderId="10" xfId="146" applyFont="1" applyFill="1" applyBorder="1" applyAlignment="1">
      <alignment horizontal="center" vertical="center"/>
    </xf>
    <xf numFmtId="0" fontId="28" fillId="0" borderId="0" xfId="146" applyFont="1" applyFill="1" applyBorder="1" applyAlignment="1">
      <alignment horizontal="center" vertical="center"/>
    </xf>
    <xf numFmtId="0" fontId="22" fillId="0" borderId="0" xfId="146" applyFont="1" applyFill="1" applyBorder="1"/>
    <xf numFmtId="0" fontId="20" fillId="0" borderId="0" xfId="143" applyFont="1" applyFill="1" applyBorder="1" applyAlignment="1">
      <alignment vertical="center" wrapText="1"/>
    </xf>
    <xf numFmtId="0" fontId="22" fillId="0" borderId="0" xfId="146" applyFont="1" applyFill="1" applyBorder="1" applyAlignment="1">
      <alignment horizontal="right"/>
    </xf>
    <xf numFmtId="164" fontId="22" fillId="0" borderId="0" xfId="146" applyNumberFormat="1" applyFont="1" applyFill="1" applyBorder="1"/>
    <xf numFmtId="3" fontId="22" fillId="0" borderId="0" xfId="146" applyNumberFormat="1" applyFont="1" applyFill="1" applyBorder="1"/>
    <xf numFmtId="0" fontId="20" fillId="0" borderId="34" xfId="145" applyFont="1" applyFill="1" applyBorder="1" applyAlignment="1"/>
    <xf numFmtId="0" fontId="20" fillId="0" borderId="0" xfId="145" applyFont="1" applyFill="1" applyBorder="1" applyAlignment="1"/>
    <xf numFmtId="0" fontId="20" fillId="0" borderId="35" xfId="145" applyFont="1" applyFill="1" applyBorder="1" applyAlignment="1"/>
    <xf numFmtId="0" fontId="20" fillId="0" borderId="0" xfId="146" applyFont="1" applyFill="1"/>
    <xf numFmtId="0" fontId="20" fillId="0" borderId="0" xfId="147" applyFont="1" applyFill="1" applyBorder="1"/>
    <xf numFmtId="0" fontId="56" fillId="0" borderId="0" xfId="146" applyFont="1" applyFill="1" applyAlignment="1"/>
    <xf numFmtId="0" fontId="1" fillId="0" borderId="0" xfId="146"/>
    <xf numFmtId="164" fontId="1" fillId="0" borderId="0" xfId="146" applyNumberFormat="1"/>
    <xf numFmtId="0" fontId="22" fillId="0" borderId="0" xfId="146" applyFont="1"/>
    <xf numFmtId="0" fontId="19" fillId="0" borderId="36" xfId="143" applyFont="1" applyFill="1" applyBorder="1" applyAlignment="1">
      <alignment horizontal="center" vertical="center" wrapText="1"/>
    </xf>
    <xf numFmtId="3" fontId="22" fillId="0" borderId="0" xfId="146" applyNumberFormat="1" applyFont="1"/>
    <xf numFmtId="0" fontId="19" fillId="0" borderId="0" xfId="143" applyFont="1" applyFill="1" applyBorder="1" applyAlignment="1">
      <alignment horizontal="left" vertical="center" wrapText="1"/>
    </xf>
    <xf numFmtId="3" fontId="19" fillId="0" borderId="0" xfId="143" applyNumberFormat="1" applyFont="1" applyFill="1" applyBorder="1" applyAlignment="1">
      <alignment horizontal="right" vertical="center"/>
    </xf>
    <xf numFmtId="0" fontId="20" fillId="0" borderId="0" xfId="143" applyFont="1" applyFill="1" applyBorder="1" applyAlignment="1">
      <alignment wrapText="1"/>
    </xf>
    <xf numFmtId="0" fontId="20" fillId="0" borderId="0" xfId="147" applyFont="1" applyFill="1"/>
    <xf numFmtId="0" fontId="28" fillId="0" borderId="0" xfId="146" applyFont="1"/>
    <xf numFmtId="0" fontId="20" fillId="0" borderId="0" xfId="143" applyFont="1" applyFill="1" applyAlignment="1"/>
    <xf numFmtId="0" fontId="20" fillId="0" borderId="0" xfId="143" applyFont="1" applyFill="1" applyAlignment="1">
      <alignment wrapText="1"/>
    </xf>
    <xf numFmtId="0" fontId="28" fillId="0" borderId="34" xfId="0" applyFont="1" applyFill="1" applyBorder="1" applyAlignment="1">
      <alignment horizontal="center" vertical="center" wrapText="1"/>
    </xf>
    <xf numFmtId="0" fontId="28" fillId="0" borderId="36" xfId="0" applyFont="1" applyFill="1" applyBorder="1" applyAlignment="1">
      <alignment vertical="center"/>
    </xf>
    <xf numFmtId="0" fontId="22" fillId="0" borderId="34" xfId="0" applyFont="1" applyFill="1" applyBorder="1" applyAlignment="1">
      <alignment horizontal="left" vertical="center"/>
    </xf>
    <xf numFmtId="0" fontId="28" fillId="0" borderId="0" xfId="0" applyFont="1" applyFill="1" applyBorder="1" applyAlignment="1">
      <alignment horizontal="right" vertical="center" wrapText="1"/>
    </xf>
    <xf numFmtId="164" fontId="28" fillId="0" borderId="36" xfId="2" applyNumberFormat="1" applyFont="1" applyFill="1" applyBorder="1" applyAlignment="1">
      <alignment horizontal="right" vertical="center"/>
    </xf>
    <xf numFmtId="164" fontId="28" fillId="0" borderId="0" xfId="2" applyNumberFormat="1" applyFont="1" applyFill="1" applyBorder="1" applyAlignment="1">
      <alignment horizontal="right" vertical="center"/>
    </xf>
    <xf numFmtId="0" fontId="22" fillId="0" borderId="34" xfId="0" applyFont="1" applyFill="1" applyBorder="1" applyAlignment="1">
      <alignment horizontal="right"/>
    </xf>
    <xf numFmtId="3" fontId="53" fillId="0" borderId="34" xfId="0" applyNumberFormat="1" applyFont="1" applyFill="1" applyBorder="1" applyAlignment="1">
      <alignment horizontal="right" vertical="center"/>
    </xf>
    <xf numFmtId="164" fontId="22" fillId="0" borderId="0" xfId="2" applyNumberFormat="1" applyFont="1" applyFill="1" applyBorder="1" applyAlignment="1">
      <alignment horizontal="right" vertical="center"/>
    </xf>
    <xf numFmtId="3" fontId="20" fillId="0" borderId="0" xfId="0" applyNumberFormat="1" applyFont="1" applyFill="1" applyBorder="1" applyAlignment="1">
      <alignment horizontal="right"/>
    </xf>
    <xf numFmtId="3" fontId="20" fillId="0" borderId="0" xfId="139" applyNumberFormat="1" applyFont="1" applyFill="1" applyBorder="1" applyAlignment="1">
      <alignment horizontal="right"/>
    </xf>
    <xf numFmtId="3" fontId="20" fillId="0" borderId="0" xfId="64" applyNumberFormat="1" applyFont="1" applyFill="1" applyBorder="1" applyAlignment="1">
      <alignment horizontal="right"/>
    </xf>
    <xf numFmtId="0" fontId="22" fillId="0" borderId="35" xfId="0" applyFont="1" applyFill="1" applyBorder="1" applyAlignment="1">
      <alignment horizontal="right"/>
    </xf>
    <xf numFmtId="3" fontId="53" fillId="0" borderId="35" xfId="0" applyNumberFormat="1" applyFont="1" applyFill="1" applyBorder="1" applyAlignment="1">
      <alignment horizontal="right" vertical="center"/>
    </xf>
    <xf numFmtId="164" fontId="22" fillId="0" borderId="35" xfId="2" applyNumberFormat="1" applyFont="1" applyFill="1" applyBorder="1" applyAlignment="1">
      <alignment horizontal="right" vertical="center"/>
    </xf>
    <xf numFmtId="165" fontId="20" fillId="0" borderId="37" xfId="0" applyNumberFormat="1" applyFont="1" applyFill="1" applyBorder="1" applyAlignment="1">
      <alignment horizontal="right" vertical="center"/>
    </xf>
    <xf numFmtId="164" fontId="22" fillId="0" borderId="34" xfId="0" applyNumberFormat="1" applyFont="1" applyFill="1" applyBorder="1" applyAlignment="1">
      <alignment horizontal="right"/>
    </xf>
    <xf numFmtId="164" fontId="53" fillId="0" borderId="34" xfId="0" applyNumberFormat="1" applyFont="1" applyFill="1" applyBorder="1" applyAlignment="1">
      <alignment horizontal="right" vertical="center"/>
    </xf>
    <xf numFmtId="165" fontId="20" fillId="0" borderId="20" xfId="0" applyNumberFormat="1" applyFont="1" applyFill="1" applyBorder="1" applyAlignment="1">
      <alignment horizontal="right" vertical="center"/>
    </xf>
    <xf numFmtId="164" fontId="22" fillId="0" borderId="0" xfId="0" applyNumberFormat="1" applyFont="1" applyFill="1" applyBorder="1" applyAlignment="1">
      <alignment horizontal="right"/>
    </xf>
    <xf numFmtId="164" fontId="53" fillId="0" borderId="0" xfId="0" applyNumberFormat="1" applyFont="1" applyFill="1" applyBorder="1" applyAlignment="1">
      <alignment horizontal="right" vertical="center"/>
    </xf>
    <xf numFmtId="165" fontId="20" fillId="0" borderId="20" xfId="0" applyNumberFormat="1" applyFont="1" applyFill="1" applyBorder="1" applyAlignment="1">
      <alignment horizontal="right"/>
    </xf>
    <xf numFmtId="165" fontId="20" fillId="0" borderId="20" xfId="0" applyNumberFormat="1" applyFont="1" applyFill="1" applyBorder="1" applyAlignment="1">
      <alignment horizontal="right" vertical="center" wrapText="1"/>
    </xf>
    <xf numFmtId="165" fontId="20" fillId="0" borderId="20" xfId="139" applyNumberFormat="1" applyFont="1" applyFill="1" applyBorder="1" applyAlignment="1">
      <alignment horizontal="right"/>
    </xf>
    <xf numFmtId="165" fontId="20" fillId="0" borderId="20" xfId="64" applyNumberFormat="1" applyFont="1" applyFill="1" applyBorder="1" applyAlignment="1">
      <alignment horizontal="right"/>
    </xf>
    <xf numFmtId="165" fontId="20" fillId="0" borderId="22" xfId="0" applyNumberFormat="1" applyFont="1" applyFill="1" applyBorder="1" applyAlignment="1">
      <alignment horizontal="right" vertical="center"/>
    </xf>
    <xf numFmtId="164" fontId="22" fillId="0" borderId="35" xfId="0" applyNumberFormat="1" applyFont="1" applyFill="1" applyBorder="1" applyAlignment="1">
      <alignment horizontal="right"/>
    </xf>
    <xf numFmtId="164" fontId="53" fillId="0" borderId="35" xfId="0" applyNumberFormat="1" applyFont="1" applyFill="1" applyBorder="1" applyAlignment="1">
      <alignment horizontal="right" vertical="center"/>
    </xf>
    <xf numFmtId="164" fontId="28" fillId="0" borderId="34" xfId="0" applyNumberFormat="1" applyFont="1" applyFill="1" applyBorder="1" applyAlignment="1">
      <alignment vertical="center"/>
    </xf>
    <xf numFmtId="0" fontId="28" fillId="0" borderId="11" xfId="0" applyFont="1" applyFill="1" applyBorder="1" applyAlignment="1">
      <alignment horizontal="center" vertical="center" wrapText="1"/>
    </xf>
    <xf numFmtId="0" fontId="19" fillId="0" borderId="34" xfId="44" applyFont="1" applyFill="1" applyBorder="1" applyAlignment="1">
      <alignment horizontal="center" vertical="center" wrapText="1"/>
    </xf>
    <xf numFmtId="0" fontId="19" fillId="0" borderId="0" xfId="44" applyFont="1" applyFill="1" applyBorder="1" applyAlignment="1">
      <alignment horizontal="center" vertical="center" wrapText="1"/>
    </xf>
    <xf numFmtId="0" fontId="19" fillId="0" borderId="35" xfId="44" applyFont="1" applyFill="1" applyBorder="1" applyAlignment="1">
      <alignment vertical="center" wrapText="1"/>
    </xf>
    <xf numFmtId="0" fontId="19" fillId="0" borderId="11" xfId="44" applyFont="1" applyFill="1" applyBorder="1" applyAlignment="1">
      <alignment horizontal="center" vertical="center" wrapText="1"/>
    </xf>
    <xf numFmtId="0" fontId="22" fillId="0" borderId="0" xfId="0" applyFont="1" applyFill="1" applyAlignment="1">
      <alignment horizontal="center" vertical="center"/>
    </xf>
    <xf numFmtId="0" fontId="20" fillId="0" borderId="0" xfId="44" applyFont="1" applyFill="1" applyBorder="1" applyAlignment="1">
      <alignment horizontal="left" vertical="center"/>
    </xf>
    <xf numFmtId="0" fontId="20" fillId="0" borderId="0" xfId="45" applyFont="1" applyFill="1" applyAlignment="1">
      <alignment horizontal="left" vertical="center"/>
    </xf>
    <xf numFmtId="0" fontId="22" fillId="0" borderId="38" xfId="0" applyFont="1" applyFill="1" applyBorder="1" applyAlignment="1">
      <alignment vertical="center"/>
    </xf>
    <xf numFmtId="0" fontId="22" fillId="0" borderId="21" xfId="0" applyFont="1" applyFill="1" applyBorder="1" applyAlignment="1">
      <alignment vertical="center"/>
    </xf>
    <xf numFmtId="0" fontId="20" fillId="0" borderId="21" xfId="0" applyFont="1" applyFill="1" applyBorder="1" applyAlignment="1">
      <alignment vertical="center"/>
    </xf>
    <xf numFmtId="0" fontId="22" fillId="0" borderId="33" xfId="0" applyFont="1" applyFill="1" applyBorder="1" applyAlignment="1">
      <alignment vertical="center"/>
    </xf>
    <xf numFmtId="0" fontId="28" fillId="0" borderId="11" xfId="0" applyFont="1" applyFill="1" applyBorder="1" applyAlignment="1">
      <alignment horizontal="right" vertical="center"/>
    </xf>
    <xf numFmtId="0" fontId="19" fillId="0" borderId="0" xfId="44" applyFont="1" applyFill="1" applyBorder="1" applyAlignment="1">
      <alignment horizontal="right" vertical="center" wrapText="1"/>
    </xf>
    <xf numFmtId="0" fontId="20" fillId="0" borderId="0" xfId="44" applyFont="1" applyFill="1" applyBorder="1" applyAlignment="1">
      <alignment horizontal="right" vertical="center" wrapText="1"/>
    </xf>
    <xf numFmtId="0" fontId="20" fillId="0" borderId="0" xfId="47" applyFont="1" applyFill="1" applyAlignment="1">
      <alignment horizontal="right" vertical="center" wrapText="1"/>
    </xf>
    <xf numFmtId="164" fontId="22" fillId="0" borderId="34" xfId="2" applyNumberFormat="1" applyFont="1" applyFill="1" applyBorder="1" applyAlignment="1">
      <alignment horizontal="right" vertical="center"/>
    </xf>
    <xf numFmtId="1" fontId="20" fillId="0" borderId="34" xfId="44" quotePrefix="1" applyNumberFormat="1" applyFont="1" applyFill="1" applyBorder="1" applyAlignment="1">
      <alignment horizontal="right" vertical="center" wrapText="1"/>
    </xf>
    <xf numFmtId="164" fontId="20" fillId="0" borderId="15" xfId="44" applyNumberFormat="1" applyFont="1" applyFill="1" applyBorder="1" applyAlignment="1">
      <alignment horizontal="right" vertical="center" wrapText="1"/>
    </xf>
    <xf numFmtId="0" fontId="22" fillId="0" borderId="0" xfId="45" applyFont="1" applyFill="1" applyAlignment="1">
      <alignment vertical="center"/>
    </xf>
    <xf numFmtId="0" fontId="19" fillId="0" borderId="36" xfId="44" applyFont="1" applyFill="1" applyBorder="1" applyAlignment="1">
      <alignment horizontal="center" vertical="center" wrapText="1"/>
    </xf>
    <xf numFmtId="0" fontId="21" fillId="0" borderId="0" xfId="45" applyFont="1" applyFill="1" applyAlignment="1">
      <alignment horizontal="left" vertical="center"/>
    </xf>
    <xf numFmtId="0" fontId="21" fillId="0" borderId="0" xfId="45" applyFont="1" applyFill="1" applyAlignment="1">
      <alignment vertical="center" wrapText="1"/>
    </xf>
    <xf numFmtId="0" fontId="21" fillId="0" borderId="0" xfId="45" applyFont="1" applyFill="1" applyAlignment="1">
      <alignment horizontal="left" vertical="center" wrapText="1"/>
    </xf>
    <xf numFmtId="0" fontId="22" fillId="0" borderId="36" xfId="0" applyFont="1" applyFill="1" applyBorder="1" applyAlignment="1">
      <alignment horizontal="center" vertical="center"/>
    </xf>
    <xf numFmtId="0" fontId="22" fillId="0" borderId="36" xfId="0" applyFont="1" applyFill="1" applyBorder="1" applyAlignment="1">
      <alignment vertical="center"/>
    </xf>
    <xf numFmtId="3" fontId="22" fillId="0" borderId="36" xfId="1" applyNumberFormat="1" applyFont="1" applyFill="1" applyBorder="1" applyAlignment="1">
      <alignment horizontal="right" vertical="center"/>
    </xf>
    <xf numFmtId="3" fontId="22" fillId="0" borderId="36" xfId="0" applyNumberFormat="1" applyFont="1" applyFill="1" applyBorder="1" applyAlignment="1">
      <alignment vertical="center"/>
    </xf>
    <xf numFmtId="0" fontId="22" fillId="0" borderId="36" xfId="0" applyFont="1" applyFill="1" applyBorder="1" applyAlignment="1">
      <alignment horizontal="right" vertical="center"/>
    </xf>
    <xf numFmtId="3" fontId="22" fillId="0" borderId="36" xfId="0" applyNumberFormat="1" applyFont="1" applyFill="1" applyBorder="1" applyAlignment="1">
      <alignment horizontal="right" vertical="center"/>
    </xf>
    <xf numFmtId="164" fontId="22" fillId="0" borderId="36" xfId="0" applyNumberFormat="1" applyFont="1" applyFill="1" applyBorder="1" applyAlignment="1">
      <alignment vertical="center"/>
    </xf>
    <xf numFmtId="165" fontId="22" fillId="0" borderId="36" xfId="0" applyNumberFormat="1" applyFont="1" applyFill="1" applyBorder="1" applyAlignment="1">
      <alignment vertical="center"/>
    </xf>
    <xf numFmtId="2" fontId="19" fillId="0" borderId="12" xfId="44" applyNumberFormat="1" applyFont="1" applyFill="1" applyBorder="1" applyAlignment="1">
      <alignment horizontal="center" vertical="center" wrapText="1"/>
    </xf>
    <xf numFmtId="0" fontId="19" fillId="0" borderId="18" xfId="44" applyFont="1" applyFill="1" applyBorder="1" applyAlignment="1">
      <alignment horizontal="center" vertical="center" wrapText="1"/>
    </xf>
    <xf numFmtId="0" fontId="22" fillId="0" borderId="0" xfId="0" applyFont="1" applyFill="1" applyAlignment="1">
      <alignment horizontal="center" vertical="center"/>
    </xf>
    <xf numFmtId="0" fontId="21" fillId="0" borderId="0" xfId="45" applyFont="1" applyFill="1" applyAlignment="1">
      <alignment vertical="center" wrapText="1"/>
    </xf>
    <xf numFmtId="165" fontId="20" fillId="0" borderId="34" xfId="44" applyNumberFormat="1" applyFont="1" applyFill="1" applyBorder="1" applyAlignment="1">
      <alignment horizontal="right" vertical="center" wrapText="1"/>
    </xf>
    <xf numFmtId="3" fontId="22" fillId="0" borderId="40" xfId="0" applyNumberFormat="1" applyFont="1" applyFill="1" applyBorder="1"/>
    <xf numFmtId="3" fontId="22" fillId="0" borderId="41" xfId="0" applyNumberFormat="1" applyFont="1" applyFill="1" applyBorder="1"/>
    <xf numFmtId="3" fontId="22" fillId="0" borderId="42" xfId="0" applyNumberFormat="1" applyFont="1" applyFill="1" applyBorder="1"/>
    <xf numFmtId="165" fontId="20" fillId="0" borderId="35" xfId="44" applyNumberFormat="1" applyFont="1" applyFill="1" applyBorder="1" applyAlignment="1">
      <alignment horizontal="right" vertical="center" wrapText="1"/>
    </xf>
    <xf numFmtId="3" fontId="18" fillId="0" borderId="0" xfId="0" applyNumberFormat="1" applyFont="1" applyFill="1" applyAlignment="1">
      <alignment horizontal="right"/>
    </xf>
    <xf numFmtId="3" fontId="70" fillId="0" borderId="0" xfId="0" applyNumberFormat="1" applyFont="1" applyFill="1"/>
    <xf numFmtId="165" fontId="22" fillId="0" borderId="36" xfId="1" applyNumberFormat="1" applyFont="1" applyFill="1" applyBorder="1" applyAlignment="1">
      <alignment horizontal="right" vertical="center"/>
    </xf>
    <xf numFmtId="164" fontId="20" fillId="0" borderId="34" xfId="2" applyNumberFormat="1" applyFont="1" applyFill="1" applyBorder="1" applyAlignment="1">
      <alignment horizontal="right" vertical="center" wrapText="1"/>
    </xf>
    <xf numFmtId="0" fontId="20" fillId="0" borderId="35" xfId="0" applyFont="1" applyFill="1" applyBorder="1" applyAlignment="1">
      <alignment horizontal="left" vertical="center"/>
    </xf>
    <xf numFmtId="164" fontId="20" fillId="0" borderId="35" xfId="2" applyNumberFormat="1" applyFont="1" applyFill="1" applyBorder="1" applyAlignment="1">
      <alignment horizontal="right" vertical="center" wrapText="1"/>
    </xf>
    <xf numFmtId="0" fontId="20" fillId="0" borderId="36" xfId="47" applyFont="1" applyFill="1" applyBorder="1" applyAlignment="1">
      <alignment horizontal="center" vertical="center"/>
    </xf>
    <xf numFmtId="164" fontId="22" fillId="0" borderId="35" xfId="0" applyNumberFormat="1" applyFont="1" applyFill="1" applyBorder="1" applyAlignment="1">
      <alignment horizontal="right" vertical="center"/>
    </xf>
    <xf numFmtId="169" fontId="19" fillId="0" borderId="36" xfId="1" applyNumberFormat="1" applyFont="1" applyFill="1" applyBorder="1" applyAlignment="1">
      <alignment horizontal="right" vertical="center" wrapText="1"/>
    </xf>
    <xf numFmtId="165" fontId="22" fillId="0" borderId="36" xfId="0" applyNumberFormat="1" applyFont="1" applyFill="1" applyBorder="1" applyAlignment="1">
      <alignment horizontal="right" vertical="center"/>
    </xf>
    <xf numFmtId="165" fontId="28" fillId="0" borderId="34" xfId="0" applyNumberFormat="1" applyFont="1" applyFill="1" applyBorder="1" applyAlignment="1">
      <alignment vertical="center"/>
    </xf>
    <xf numFmtId="165" fontId="20" fillId="0" borderId="35" xfId="0" applyNumberFormat="1" applyFont="1" applyFill="1" applyBorder="1" applyAlignment="1">
      <alignment horizontal="right" vertical="center" wrapText="1"/>
    </xf>
    <xf numFmtId="165" fontId="20" fillId="0" borderId="36" xfId="0" applyNumberFormat="1" applyFont="1" applyFill="1" applyBorder="1" applyAlignment="1">
      <alignment horizontal="right" vertical="center" wrapText="1"/>
    </xf>
    <xf numFmtId="0" fontId="27" fillId="0" borderId="0" xfId="0" applyFont="1"/>
    <xf numFmtId="171" fontId="22" fillId="0" borderId="0" xfId="2" applyNumberFormat="1" applyFont="1" applyBorder="1"/>
    <xf numFmtId="164" fontId="22" fillId="0" borderId="36" xfId="0" applyNumberFormat="1" applyFont="1" applyBorder="1" applyAlignment="1">
      <alignment horizontal="right"/>
    </xf>
    <xf numFmtId="0" fontId="22" fillId="0" borderId="36" xfId="0" applyFont="1" applyBorder="1" applyAlignment="1">
      <alignment horizontal="right"/>
    </xf>
    <xf numFmtId="0" fontId="22" fillId="0" borderId="36" xfId="0" applyFont="1" applyFill="1" applyBorder="1"/>
    <xf numFmtId="164" fontId="22" fillId="0" borderId="0" xfId="0" applyNumberFormat="1" applyFont="1" applyBorder="1"/>
    <xf numFmtId="171" fontId="22" fillId="0" borderId="0" xfId="2" applyNumberFormat="1" applyFont="1"/>
    <xf numFmtId="0" fontId="22" fillId="0" borderId="0" xfId="0" applyFont="1" applyBorder="1"/>
    <xf numFmtId="164" fontId="22" fillId="0" borderId="35" xfId="0" applyNumberFormat="1" applyFont="1" applyBorder="1"/>
    <xf numFmtId="0" fontId="22" fillId="0" borderId="35" xfId="0" applyFont="1" applyBorder="1"/>
    <xf numFmtId="164" fontId="20" fillId="0" borderId="0" xfId="0" applyNumberFormat="1" applyFont="1" applyBorder="1" applyAlignment="1">
      <alignment horizontal="right"/>
    </xf>
    <xf numFmtId="164" fontId="20" fillId="0" borderId="0" xfId="0" applyNumberFormat="1" applyFont="1" applyFill="1" applyBorder="1"/>
    <xf numFmtId="0" fontId="20" fillId="0" borderId="0" xfId="0" applyFont="1" applyFill="1" applyBorder="1" applyAlignment="1">
      <alignment horizontal="right"/>
    </xf>
    <xf numFmtId="0" fontId="20" fillId="0" borderId="0" xfId="0" applyFont="1" applyFill="1" applyBorder="1"/>
    <xf numFmtId="164" fontId="20" fillId="0" borderId="0" xfId="0" applyNumberFormat="1" applyFont="1" applyFill="1" applyBorder="1" applyAlignment="1">
      <alignment horizontal="right"/>
    </xf>
    <xf numFmtId="164" fontId="22" fillId="0" borderId="34" xfId="0" applyNumberFormat="1" applyFont="1" applyBorder="1"/>
    <xf numFmtId="0" fontId="22" fillId="0" borderId="34" xfId="0" applyFont="1" applyBorder="1"/>
    <xf numFmtId="164" fontId="28" fillId="0" borderId="36" xfId="0" applyNumberFormat="1" applyFont="1" applyBorder="1"/>
    <xf numFmtId="0" fontId="28" fillId="0" borderId="36" xfId="0" applyFont="1" applyBorder="1"/>
    <xf numFmtId="0" fontId="28" fillId="0" borderId="36" xfId="0" applyFont="1" applyBorder="1" applyAlignment="1">
      <alignment horizontal="center"/>
    </xf>
    <xf numFmtId="0" fontId="28" fillId="0" borderId="36" xfId="0" applyFont="1" applyFill="1" applyBorder="1" applyAlignment="1">
      <alignment horizontal="center"/>
    </xf>
    <xf numFmtId="0" fontId="20" fillId="0" borderId="0" xfId="0" applyFont="1"/>
    <xf numFmtId="164" fontId="22" fillId="0" borderId="36" xfId="0" applyNumberFormat="1" applyFont="1" applyBorder="1" applyAlignment="1">
      <alignment horizontal="right" vertical="center"/>
    </xf>
    <xf numFmtId="164" fontId="22" fillId="0" borderId="36" xfId="0" applyNumberFormat="1" applyFont="1" applyBorder="1" applyAlignment="1">
      <alignment vertical="center"/>
    </xf>
    <xf numFmtId="164" fontId="22" fillId="0" borderId="0" xfId="0" applyNumberFormat="1" applyFont="1" applyAlignment="1">
      <alignment vertical="center"/>
    </xf>
    <xf numFmtId="164" fontId="22" fillId="0" borderId="35" xfId="0" applyNumberFormat="1" applyFont="1" applyBorder="1" applyAlignment="1">
      <alignment vertical="center"/>
    </xf>
    <xf numFmtId="164" fontId="22" fillId="0" borderId="0" xfId="0" applyNumberFormat="1" applyFont="1" applyBorder="1" applyAlignment="1">
      <alignment vertical="center"/>
    </xf>
    <xf numFmtId="164" fontId="22" fillId="0" borderId="34" xfId="0" applyNumberFormat="1" applyFont="1" applyBorder="1" applyAlignment="1">
      <alignment vertical="center"/>
    </xf>
    <xf numFmtId="164" fontId="22" fillId="0" borderId="34" xfId="0" applyNumberFormat="1" applyFont="1" applyBorder="1" applyAlignment="1">
      <alignment horizontal="right" vertical="center"/>
    </xf>
    <xf numFmtId="164" fontId="28" fillId="0" borderId="36" xfId="0" applyNumberFormat="1" applyFont="1" applyBorder="1" applyAlignment="1">
      <alignment vertical="center"/>
    </xf>
    <xf numFmtId="0" fontId="28" fillId="0" borderId="11" xfId="0" applyFont="1" applyFill="1" applyBorder="1" applyAlignment="1">
      <alignment horizontal="center" vertical="center" wrapText="1"/>
    </xf>
    <xf numFmtId="0" fontId="28" fillId="0" borderId="11" xfId="0" applyFont="1" applyFill="1" applyBorder="1" applyAlignment="1">
      <alignment horizontal="center" vertical="center"/>
    </xf>
    <xf numFmtId="0" fontId="19" fillId="0" borderId="36" xfId="44" applyFont="1" applyFill="1" applyBorder="1" applyAlignment="1">
      <alignment horizontal="center" vertical="center" wrapText="1"/>
    </xf>
    <xf numFmtId="0" fontId="22" fillId="0" borderId="0" xfId="0" applyFont="1" applyFill="1" applyBorder="1" applyAlignment="1">
      <alignment horizontal="center" vertical="center"/>
    </xf>
    <xf numFmtId="0" fontId="19" fillId="0" borderId="12" xfId="44" applyFont="1" applyFill="1" applyBorder="1" applyAlignment="1">
      <alignment horizontal="center" vertical="center" wrapText="1"/>
    </xf>
    <xf numFmtId="0" fontId="19" fillId="0" borderId="36" xfId="44" applyFont="1" applyFill="1" applyBorder="1" applyAlignment="1">
      <alignment horizontal="center" vertical="center" wrapText="1"/>
    </xf>
    <xf numFmtId="0" fontId="20" fillId="0" borderId="0" xfId="47" applyFont="1" applyFill="1" applyBorder="1" applyAlignment="1">
      <alignment horizontal="center" vertical="center"/>
    </xf>
    <xf numFmtId="0" fontId="19" fillId="0" borderId="18" xfId="44" applyFont="1" applyFill="1" applyBorder="1" applyAlignment="1">
      <alignment horizontal="center" vertical="center" wrapText="1"/>
    </xf>
    <xf numFmtId="0" fontId="28" fillId="0" borderId="11" xfId="0" applyFont="1" applyBorder="1" applyAlignment="1">
      <alignment horizontal="center" vertical="center" wrapText="1"/>
    </xf>
    <xf numFmtId="0" fontId="28" fillId="0" borderId="11" xfId="0" applyFont="1" applyBorder="1" applyAlignment="1">
      <alignment horizontal="center" vertical="center"/>
    </xf>
    <xf numFmtId="3" fontId="22" fillId="0" borderId="36" xfId="0" applyNumberFormat="1" applyFont="1" applyBorder="1"/>
    <xf numFmtId="3" fontId="22" fillId="0" borderId="36" xfId="1" applyNumberFormat="1" applyFont="1" applyFill="1" applyBorder="1" applyAlignment="1">
      <alignment horizontal="right" vertical="center" wrapText="1"/>
    </xf>
    <xf numFmtId="0" fontId="22" fillId="0" borderId="36" xfId="0" applyFont="1" applyBorder="1"/>
    <xf numFmtId="0" fontId="22" fillId="0" borderId="36" xfId="0" applyFont="1" applyBorder="1" applyAlignment="1">
      <alignment horizontal="center" vertical="center"/>
    </xf>
    <xf numFmtId="3" fontId="22" fillId="0" borderId="0" xfId="1" applyNumberFormat="1" applyFont="1" applyFill="1" applyBorder="1" applyAlignment="1">
      <alignment horizontal="right" vertical="center" wrapText="1"/>
    </xf>
    <xf numFmtId="3" fontId="22" fillId="0" borderId="35" xfId="1" applyNumberFormat="1" applyFont="1" applyFill="1" applyBorder="1" applyAlignment="1">
      <alignment horizontal="right" vertical="center" wrapText="1"/>
    </xf>
    <xf numFmtId="3" fontId="22" fillId="0" borderId="0" xfId="0" applyNumberFormat="1" applyFont="1" applyBorder="1"/>
    <xf numFmtId="3" fontId="22" fillId="0" borderId="34" xfId="1" applyNumberFormat="1" applyFont="1" applyFill="1" applyBorder="1" applyAlignment="1">
      <alignment horizontal="right" vertical="center" wrapText="1"/>
    </xf>
    <xf numFmtId="3" fontId="22" fillId="0" borderId="34" xfId="0" applyNumberFormat="1" applyFont="1" applyBorder="1"/>
    <xf numFmtId="3" fontId="22" fillId="0" borderId="35" xfId="0" applyNumberFormat="1" applyFont="1" applyBorder="1"/>
    <xf numFmtId="3" fontId="22" fillId="0" borderId="0" xfId="0" applyNumberFormat="1" applyFont="1"/>
    <xf numFmtId="169" fontId="19" fillId="0" borderId="36" xfId="44" applyNumberFormat="1" applyFont="1" applyFill="1" applyBorder="1" applyAlignment="1">
      <alignment horizontal="center" vertical="center" wrapText="1"/>
    </xf>
    <xf numFmtId="0" fontId="22" fillId="0" borderId="0" xfId="0" applyFont="1" applyFill="1" applyBorder="1" applyAlignment="1">
      <alignment horizontal="center" vertical="center"/>
    </xf>
    <xf numFmtId="0" fontId="28" fillId="0" borderId="11" xfId="0" applyFont="1" applyFill="1" applyBorder="1" applyAlignment="1">
      <alignment horizontal="center" vertical="center" wrapText="1"/>
    </xf>
    <xf numFmtId="0" fontId="28" fillId="0" borderId="11" xfId="0" applyFont="1" applyFill="1" applyBorder="1" applyAlignment="1">
      <alignment horizontal="center" vertical="center"/>
    </xf>
    <xf numFmtId="0" fontId="19" fillId="0" borderId="11" xfId="44" applyFont="1" applyFill="1" applyBorder="1" applyAlignment="1">
      <alignment horizontal="center" vertical="center" wrapText="1"/>
    </xf>
    <xf numFmtId="0" fontId="19" fillId="0" borderId="12" xfId="44" applyFont="1" applyFill="1" applyBorder="1" applyAlignment="1">
      <alignment horizontal="center" vertical="center" wrapText="1"/>
    </xf>
    <xf numFmtId="0" fontId="19" fillId="0" borderId="36" xfId="44" applyFont="1" applyFill="1" applyBorder="1" applyAlignment="1">
      <alignment horizontal="center" vertical="center" wrapText="1"/>
    </xf>
    <xf numFmtId="0" fontId="20" fillId="0" borderId="0" xfId="47" applyFont="1" applyFill="1" applyBorder="1" applyAlignment="1">
      <alignment horizontal="center" vertical="center"/>
    </xf>
    <xf numFmtId="0" fontId="19" fillId="0" borderId="18" xfId="44" applyFont="1" applyFill="1" applyBorder="1" applyAlignment="1">
      <alignment horizontal="center" vertical="center" wrapText="1"/>
    </xf>
    <xf numFmtId="0" fontId="28" fillId="0" borderId="11" xfId="0" applyFont="1" applyBorder="1" applyAlignment="1">
      <alignment horizontal="center" vertical="center" wrapText="1"/>
    </xf>
    <xf numFmtId="0" fontId="28" fillId="0" borderId="35" xfId="0" applyFont="1" applyFill="1" applyBorder="1" applyAlignment="1">
      <alignment horizontal="center" vertical="center"/>
    </xf>
    <xf numFmtId="0" fontId="22" fillId="0" borderId="0" xfId="0" applyFont="1" applyFill="1" applyAlignment="1">
      <alignment horizontal="center" vertical="center"/>
    </xf>
    <xf numFmtId="0" fontId="28" fillId="0" borderId="36" xfId="0" applyFont="1" applyFill="1" applyBorder="1" applyAlignment="1">
      <alignment horizontal="center" vertical="center"/>
    </xf>
    <xf numFmtId="0" fontId="28" fillId="0" borderId="10" xfId="0" applyFont="1" applyFill="1" applyBorder="1" applyAlignment="1">
      <alignment horizontal="center" vertical="center"/>
    </xf>
    <xf numFmtId="0" fontId="21" fillId="0" borderId="0" xfId="45" applyFont="1" applyFill="1" applyAlignment="1">
      <alignment vertical="center" wrapText="1"/>
    </xf>
    <xf numFmtId="0" fontId="19" fillId="0" borderId="12" xfId="143" applyFont="1" applyFill="1" applyBorder="1" applyAlignment="1">
      <alignment horizontal="center" vertical="center" wrapText="1"/>
    </xf>
    <xf numFmtId="0" fontId="28" fillId="0" borderId="11" xfId="146" applyFont="1" applyFill="1" applyBorder="1" applyAlignment="1">
      <alignment horizontal="center"/>
    </xf>
    <xf numFmtId="0" fontId="28" fillId="0" borderId="11" xfId="146" applyFont="1" applyBorder="1" applyAlignment="1">
      <alignment horizontal="center"/>
    </xf>
    <xf numFmtId="0" fontId="28" fillId="0" borderId="0" xfId="0" applyFont="1" applyFill="1" applyBorder="1" applyAlignment="1">
      <alignment horizontal="center" vertical="center" wrapText="1"/>
    </xf>
    <xf numFmtId="0" fontId="20" fillId="0" borderId="0" xfId="157" applyFont="1"/>
    <xf numFmtId="0" fontId="20" fillId="0" borderId="0" xfId="157" applyFont="1" applyFill="1" applyAlignment="1">
      <alignment vertical="center"/>
    </xf>
    <xf numFmtId="0" fontId="20" fillId="0" borderId="0" xfId="157" applyFont="1" applyFill="1" applyBorder="1" applyAlignment="1">
      <alignment vertical="center"/>
    </xf>
    <xf numFmtId="165" fontId="20" fillId="0" borderId="0" xfId="157" applyNumberFormat="1" applyFont="1" applyFill="1" applyBorder="1" applyAlignment="1">
      <alignment horizontal="right" vertical="center"/>
    </xf>
    <xf numFmtId="165" fontId="20" fillId="0" borderId="36" xfId="157" applyNumberFormat="1" applyFont="1" applyFill="1" applyBorder="1" applyAlignment="1">
      <alignment horizontal="right" vertical="center"/>
    </xf>
    <xf numFmtId="3" fontId="20" fillId="0" borderId="36" xfId="157" applyNumberFormat="1" applyFont="1" applyFill="1" applyBorder="1" applyAlignment="1">
      <alignment horizontal="right" vertical="center"/>
    </xf>
    <xf numFmtId="0" fontId="20" fillId="0" borderId="36" xfId="157" applyFont="1" applyFill="1" applyBorder="1" applyAlignment="1">
      <alignment vertical="center"/>
    </xf>
    <xf numFmtId="3" fontId="20" fillId="0" borderId="0" xfId="157" applyNumberFormat="1" applyFont="1" applyFill="1" applyBorder="1" applyAlignment="1">
      <alignment horizontal="right" vertical="center"/>
    </xf>
    <xf numFmtId="0" fontId="20" fillId="0" borderId="0" xfId="157" applyFont="1" applyBorder="1"/>
    <xf numFmtId="165" fontId="20" fillId="0" borderId="35" xfId="157" applyNumberFormat="1" applyFont="1" applyFill="1" applyBorder="1" applyAlignment="1">
      <alignment horizontal="right" vertical="center"/>
    </xf>
    <xf numFmtId="3" fontId="20" fillId="0" borderId="35" xfId="157" applyNumberFormat="1" applyFont="1" applyFill="1" applyBorder="1" applyAlignment="1">
      <alignment horizontal="right" vertical="center"/>
    </xf>
    <xf numFmtId="0" fontId="20" fillId="0" borderId="35" xfId="157" applyFont="1" applyFill="1" applyBorder="1" applyAlignment="1">
      <alignment vertical="center"/>
    </xf>
    <xf numFmtId="165" fontId="20" fillId="0" borderId="34" xfId="157" applyNumberFormat="1" applyFont="1" applyFill="1" applyBorder="1" applyAlignment="1">
      <alignment horizontal="right" vertical="center"/>
    </xf>
    <xf numFmtId="3" fontId="20" fillId="0" borderId="34" xfId="157" applyNumberFormat="1" applyFont="1" applyFill="1" applyBorder="1" applyAlignment="1">
      <alignment horizontal="right" vertical="center"/>
    </xf>
    <xf numFmtId="0" fontId="20" fillId="0" borderId="34" xfId="157" applyFont="1" applyFill="1" applyBorder="1" applyAlignment="1">
      <alignment vertical="center"/>
    </xf>
    <xf numFmtId="3" fontId="19" fillId="0" borderId="0" xfId="157" applyNumberFormat="1" applyFont="1" applyFill="1" applyBorder="1" applyAlignment="1">
      <alignment horizontal="right" vertical="center"/>
    </xf>
    <xf numFmtId="0" fontId="19" fillId="0" borderId="0" xfId="157" applyFont="1" applyFill="1" applyBorder="1" applyAlignment="1">
      <alignment vertical="center"/>
    </xf>
    <xf numFmtId="165" fontId="19" fillId="0" borderId="0" xfId="157" applyNumberFormat="1" applyFont="1" applyFill="1" applyBorder="1" applyAlignment="1">
      <alignment horizontal="right" vertical="center"/>
    </xf>
    <xf numFmtId="165" fontId="19" fillId="0" borderId="36" xfId="157" applyNumberFormat="1" applyFont="1" applyFill="1" applyBorder="1" applyAlignment="1">
      <alignment horizontal="right" vertical="center"/>
    </xf>
    <xf numFmtId="3" fontId="19" fillId="0" borderId="36" xfId="157" applyNumberFormat="1" applyFont="1" applyFill="1" applyBorder="1" applyAlignment="1">
      <alignment horizontal="right" vertical="center"/>
    </xf>
    <xf numFmtId="0" fontId="19" fillId="0" borderId="36" xfId="157" applyFont="1" applyFill="1" applyBorder="1" applyAlignment="1">
      <alignment horizontal="center" vertical="center"/>
    </xf>
    <xf numFmtId="0" fontId="19" fillId="0" borderId="0" xfId="157" applyFont="1" applyFill="1" applyBorder="1" applyAlignment="1">
      <alignment horizontal="center" vertical="center" wrapText="1"/>
    </xf>
    <xf numFmtId="0" fontId="19" fillId="0" borderId="34" xfId="157" applyFont="1" applyFill="1" applyBorder="1" applyAlignment="1">
      <alignment vertical="center"/>
    </xf>
    <xf numFmtId="0" fontId="19" fillId="0" borderId="11" xfId="157" applyFont="1" applyFill="1" applyBorder="1" applyAlignment="1">
      <alignment horizontal="center" vertical="center" wrapText="1"/>
    </xf>
    <xf numFmtId="0" fontId="19" fillId="0" borderId="12" xfId="157" applyFont="1" applyFill="1" applyBorder="1" applyAlignment="1">
      <alignment horizontal="center" vertical="center" wrapText="1"/>
    </xf>
    <xf numFmtId="3" fontId="20" fillId="0" borderId="0" xfId="157" applyNumberFormat="1" applyFont="1" applyFill="1" applyBorder="1" applyAlignment="1">
      <alignment horizontal="center" vertical="center"/>
    </xf>
    <xf numFmtId="0" fontId="72" fillId="0" borderId="0" xfId="142" applyFont="1" applyFill="1" applyAlignment="1">
      <alignment horizontal="right" vertical="center"/>
    </xf>
    <xf numFmtId="164" fontId="20" fillId="0" borderId="36" xfId="44" applyNumberFormat="1" applyFont="1" applyFill="1" applyBorder="1" applyAlignment="1">
      <alignment horizontal="right" vertical="center" wrapText="1"/>
    </xf>
    <xf numFmtId="3" fontId="22" fillId="0" borderId="43" xfId="0" applyNumberFormat="1" applyFont="1" applyFill="1" applyBorder="1"/>
    <xf numFmtId="3" fontId="22" fillId="0" borderId="44" xfId="0" applyNumberFormat="1" applyFont="1" applyFill="1" applyBorder="1"/>
    <xf numFmtId="3" fontId="22" fillId="0" borderId="44" xfId="1" applyNumberFormat="1" applyFont="1" applyFill="1" applyBorder="1" applyAlignment="1">
      <alignment horizontal="right" vertical="center"/>
    </xf>
    <xf numFmtId="3" fontId="22" fillId="0" borderId="43" xfId="1" applyNumberFormat="1" applyFont="1" applyFill="1" applyBorder="1" applyAlignment="1">
      <alignment horizontal="right" vertical="center"/>
    </xf>
    <xf numFmtId="3" fontId="22" fillId="0" borderId="45" xfId="0" applyNumberFormat="1" applyFont="1" applyFill="1" applyBorder="1"/>
    <xf numFmtId="3" fontId="22" fillId="0" borderId="15" xfId="0" applyNumberFormat="1" applyFont="1" applyFill="1" applyBorder="1"/>
    <xf numFmtId="165" fontId="20" fillId="0" borderId="15" xfId="44" applyNumberFormat="1" applyFont="1" applyFill="1" applyBorder="1" applyAlignment="1">
      <alignment horizontal="right" vertical="center" wrapText="1"/>
    </xf>
    <xf numFmtId="165" fontId="22" fillId="0" borderId="15" xfId="1" applyNumberFormat="1" applyFont="1" applyFill="1" applyBorder="1" applyAlignment="1">
      <alignment horizontal="right" vertical="center"/>
    </xf>
    <xf numFmtId="3" fontId="22" fillId="0" borderId="46" xfId="0" applyNumberFormat="1" applyFont="1" applyFill="1" applyBorder="1"/>
    <xf numFmtId="3" fontId="22" fillId="0" borderId="47" xfId="0" applyNumberFormat="1" applyFont="1" applyFill="1" applyBorder="1"/>
    <xf numFmtId="3" fontId="22" fillId="0" borderId="40" xfId="1" applyNumberFormat="1" applyFont="1" applyFill="1" applyBorder="1" applyAlignment="1">
      <alignment horizontal="right" vertical="center"/>
    </xf>
    <xf numFmtId="3" fontId="22" fillId="0" borderId="39" xfId="1" applyNumberFormat="1" applyFont="1" applyFill="1" applyBorder="1" applyAlignment="1">
      <alignment horizontal="right" vertical="center"/>
    </xf>
    <xf numFmtId="3" fontId="22" fillId="0" borderId="47" xfId="1" applyNumberFormat="1" applyFont="1" applyFill="1" applyBorder="1" applyAlignment="1">
      <alignment horizontal="right" vertical="center"/>
    </xf>
    <xf numFmtId="3" fontId="22" fillId="0" borderId="48" xfId="1" applyNumberFormat="1" applyFont="1" applyFill="1" applyBorder="1" applyAlignment="1">
      <alignment horizontal="right" vertical="center"/>
    </xf>
    <xf numFmtId="3" fontId="22" fillId="0" borderId="49" xfId="0" applyNumberFormat="1" applyFont="1" applyFill="1" applyBorder="1"/>
    <xf numFmtId="3" fontId="22" fillId="0" borderId="50" xfId="0" applyNumberFormat="1" applyFont="1" applyFill="1" applyBorder="1"/>
    <xf numFmtId="3" fontId="20" fillId="0" borderId="40" xfId="44" applyNumberFormat="1" applyFont="1" applyFill="1" applyBorder="1" applyAlignment="1">
      <alignment horizontal="right" vertical="center" wrapText="1"/>
    </xf>
    <xf numFmtId="3" fontId="20" fillId="0" borderId="39" xfId="44" applyNumberFormat="1" applyFont="1" applyFill="1" applyBorder="1" applyAlignment="1">
      <alignment horizontal="right" vertical="center" wrapText="1"/>
    </xf>
    <xf numFmtId="0" fontId="28" fillId="0" borderId="36" xfId="0" applyFont="1" applyFill="1" applyBorder="1" applyAlignment="1">
      <alignment vertical="center" wrapText="1"/>
    </xf>
    <xf numFmtId="0" fontId="28" fillId="0" borderId="0" xfId="0" applyFont="1" applyFill="1" applyBorder="1" applyAlignment="1">
      <alignment vertical="center" wrapText="1"/>
    </xf>
    <xf numFmtId="0" fontId="20" fillId="0" borderId="34" xfId="44" applyFont="1" applyFill="1" applyBorder="1" applyAlignment="1">
      <alignment vertical="center"/>
    </xf>
    <xf numFmtId="164" fontId="22" fillId="0" borderId="0" xfId="0" applyNumberFormat="1" applyFont="1"/>
    <xf numFmtId="49" fontId="22" fillId="0" borderId="0" xfId="0" applyNumberFormat="1" applyFont="1"/>
    <xf numFmtId="0" fontId="20" fillId="0" borderId="0" xfId="44" applyFont="1" applyFill="1" applyBorder="1" applyAlignment="1">
      <alignment vertical="center" wrapText="1"/>
    </xf>
    <xf numFmtId="0" fontId="22" fillId="0" borderId="15" xfId="0" applyFont="1" applyBorder="1" applyAlignment="1">
      <alignment horizontal="right"/>
    </xf>
    <xf numFmtId="0" fontId="22" fillId="0" borderId="15" xfId="0" applyNumberFormat="1" applyFont="1" applyBorder="1" applyAlignment="1">
      <alignment horizontal="right"/>
    </xf>
    <xf numFmtId="0" fontId="22" fillId="0" borderId="15" xfId="0" applyFont="1" applyBorder="1"/>
    <xf numFmtId="0" fontId="22" fillId="0" borderId="0" xfId="0" applyFont="1" applyAlignment="1">
      <alignment horizontal="right"/>
    </xf>
    <xf numFmtId="0" fontId="22" fillId="0" borderId="0" xfId="0" applyNumberFormat="1" applyFont="1" applyAlignment="1">
      <alignment horizontal="right"/>
    </xf>
    <xf numFmtId="0" fontId="22" fillId="0" borderId="0" xfId="0" applyNumberFormat="1" applyFont="1" applyFill="1" applyBorder="1" applyAlignment="1">
      <alignment horizontal="right"/>
    </xf>
    <xf numFmtId="0" fontId="22" fillId="0" borderId="34" xfId="0" applyNumberFormat="1" applyFont="1" applyBorder="1" applyAlignment="1">
      <alignment horizontal="right"/>
    </xf>
    <xf numFmtId="0" fontId="22" fillId="0" borderId="0" xfId="0" applyFont="1" applyAlignment="1"/>
    <xf numFmtId="0" fontId="28" fillId="0" borderId="15" xfId="0" applyFont="1" applyBorder="1"/>
    <xf numFmtId="164" fontId="28" fillId="0" borderId="15" xfId="0" applyNumberFormat="1" applyFont="1" applyFill="1" applyBorder="1"/>
    <xf numFmtId="49" fontId="28" fillId="0" borderId="15" xfId="0" applyNumberFormat="1" applyFont="1" applyBorder="1"/>
    <xf numFmtId="0" fontId="28" fillId="0" borderId="34" xfId="0" applyFont="1" applyBorder="1"/>
    <xf numFmtId="0" fontId="28" fillId="0" borderId="34" xfId="0" applyNumberFormat="1" applyFont="1" applyFill="1" applyBorder="1"/>
    <xf numFmtId="0" fontId="21" fillId="0" borderId="0" xfId="45" applyFont="1" applyFill="1" applyBorder="1" applyAlignment="1">
      <alignment horizontal="left" vertical="center" wrapText="1"/>
    </xf>
    <xf numFmtId="0" fontId="28" fillId="0" borderId="12" xfId="0" applyFont="1" applyFill="1" applyBorder="1" applyAlignment="1">
      <alignment horizontal="center" vertical="center"/>
    </xf>
    <xf numFmtId="0" fontId="20" fillId="0" borderId="0" xfId="47" applyFont="1" applyFill="1" applyAlignment="1">
      <alignment horizontal="left" vertical="center"/>
    </xf>
    <xf numFmtId="0" fontId="28" fillId="0" borderId="10" xfId="0" applyFont="1" applyFill="1" applyBorder="1" applyAlignment="1">
      <alignment horizontal="center" vertical="center" wrapText="1"/>
    </xf>
    <xf numFmtId="1" fontId="22" fillId="0" borderId="35" xfId="1" quotePrefix="1" applyNumberFormat="1" applyFont="1" applyFill="1" applyBorder="1" applyAlignment="1">
      <alignment horizontal="right" vertical="center" wrapText="1"/>
    </xf>
    <xf numFmtId="1" fontId="22" fillId="0" borderId="35" xfId="1" applyNumberFormat="1" applyFont="1" applyFill="1" applyBorder="1" applyAlignment="1">
      <alignment vertical="center"/>
    </xf>
    <xf numFmtId="1" fontId="22" fillId="0" borderId="35" xfId="1" quotePrefix="1" applyNumberFormat="1" applyFont="1" applyFill="1" applyBorder="1" applyAlignment="1">
      <alignment horizontal="right" vertical="center"/>
    </xf>
    <xf numFmtId="1" fontId="22" fillId="0" borderId="35" xfId="1" applyNumberFormat="1" applyFont="1" applyFill="1" applyBorder="1" applyAlignment="1">
      <alignment horizontal="right" vertical="center" wrapText="1"/>
    </xf>
    <xf numFmtId="164" fontId="28" fillId="0" borderId="0" xfId="0" applyNumberFormat="1" applyFont="1" applyFill="1" applyBorder="1" applyAlignment="1">
      <alignment horizontal="right" vertical="center"/>
    </xf>
    <xf numFmtId="0" fontId="22" fillId="0" borderId="0" xfId="1" applyNumberFormat="1" applyFont="1" applyFill="1" applyBorder="1" applyAlignment="1">
      <alignment horizontal="right" vertical="center"/>
    </xf>
    <xf numFmtId="0" fontId="19" fillId="0" borderId="0" xfId="47" applyFont="1" applyAlignment="1"/>
    <xf numFmtId="0" fontId="20" fillId="0" borderId="0" xfId="47" applyFont="1" applyBorder="1" applyAlignment="1"/>
    <xf numFmtId="0" fontId="19" fillId="0" borderId="0" xfId="47" applyFont="1" applyFill="1" applyBorder="1" applyAlignment="1"/>
    <xf numFmtId="0" fontId="19" fillId="0" borderId="0" xfId="47" applyFont="1" applyFill="1" applyBorder="1" applyAlignment="1">
      <alignment vertical="center" wrapText="1"/>
    </xf>
    <xf numFmtId="0" fontId="19" fillId="0" borderId="0" xfId="47" applyFont="1" applyBorder="1" applyAlignment="1">
      <alignment horizontal="center" vertical="center"/>
    </xf>
    <xf numFmtId="0" fontId="56" fillId="0" borderId="11" xfId="47" applyFont="1" applyBorder="1" applyAlignment="1">
      <alignment horizontal="center" vertical="center" wrapText="1"/>
    </xf>
    <xf numFmtId="0" fontId="21" fillId="0" borderId="0" xfId="47" applyFont="1" applyBorder="1" applyAlignment="1">
      <alignment horizontal="center"/>
    </xf>
    <xf numFmtId="0" fontId="19" fillId="0" borderId="36" xfId="47" applyFont="1" applyBorder="1" applyAlignment="1">
      <alignment horizontal="center"/>
    </xf>
    <xf numFmtId="3" fontId="56" fillId="0" borderId="36" xfId="47" applyNumberFormat="1" applyFont="1" applyBorder="1" applyAlignment="1">
      <alignment horizontal="right" vertical="top"/>
    </xf>
    <xf numFmtId="164" fontId="56" fillId="0" borderId="36" xfId="47" applyNumberFormat="1" applyFont="1" applyBorder="1" applyAlignment="1">
      <alignment horizontal="right" vertical="top"/>
    </xf>
    <xf numFmtId="165" fontId="56" fillId="0" borderId="36" xfId="47" applyNumberFormat="1" applyFont="1" applyBorder="1" applyAlignment="1">
      <alignment horizontal="right" vertical="top"/>
    </xf>
    <xf numFmtId="164" fontId="19" fillId="0" borderId="36" xfId="47" applyNumberFormat="1" applyFont="1" applyBorder="1" applyAlignment="1"/>
    <xf numFmtId="0" fontId="19" fillId="0" borderId="0" xfId="47" applyFont="1" applyBorder="1" applyAlignment="1"/>
    <xf numFmtId="3" fontId="21" fillId="0" borderId="0" xfId="47" applyNumberFormat="1" applyFont="1" applyBorder="1" applyAlignment="1">
      <alignment horizontal="center"/>
    </xf>
    <xf numFmtId="164" fontId="21" fillId="0" borderId="0" xfId="47" applyNumberFormat="1" applyFont="1" applyBorder="1" applyAlignment="1">
      <alignment horizontal="right" vertical="top"/>
    </xf>
    <xf numFmtId="165" fontId="21" fillId="0" borderId="0" xfId="47" applyNumberFormat="1" applyFont="1" applyBorder="1" applyAlignment="1">
      <alignment horizontal="right" vertical="top"/>
    </xf>
    <xf numFmtId="164" fontId="20" fillId="0" borderId="0" xfId="47" applyNumberFormat="1" applyFont="1" applyBorder="1" applyAlignment="1"/>
    <xf numFmtId="0" fontId="21" fillId="0" borderId="34" xfId="47" applyFont="1" applyBorder="1" applyAlignment="1">
      <alignment horizontal="left" vertical="top"/>
    </xf>
    <xf numFmtId="3" fontId="21" fillId="0" borderId="34" xfId="47" applyNumberFormat="1" applyFont="1" applyBorder="1" applyAlignment="1">
      <alignment horizontal="right" vertical="top"/>
    </xf>
    <xf numFmtId="164" fontId="21" fillId="0" borderId="34" xfId="47" applyNumberFormat="1" applyFont="1" applyBorder="1" applyAlignment="1">
      <alignment horizontal="right" vertical="top"/>
    </xf>
    <xf numFmtId="165" fontId="21" fillId="0" borderId="34" xfId="47" applyNumberFormat="1" applyFont="1" applyBorder="1" applyAlignment="1">
      <alignment horizontal="right" vertical="top"/>
    </xf>
    <xf numFmtId="164" fontId="20" fillId="0" borderId="34" xfId="47" applyNumberFormat="1" applyFont="1" applyBorder="1" applyAlignment="1"/>
    <xf numFmtId="0" fontId="21" fillId="0" borderId="0" xfId="47" applyFont="1" applyBorder="1" applyAlignment="1">
      <alignment horizontal="left" vertical="top"/>
    </xf>
    <xf numFmtId="3" fontId="21" fillId="0" borderId="0" xfId="47" applyNumberFormat="1" applyFont="1" applyBorder="1" applyAlignment="1">
      <alignment horizontal="right" vertical="top"/>
    </xf>
    <xf numFmtId="0" fontId="21" fillId="0" borderId="35" xfId="47" applyFont="1" applyBorder="1" applyAlignment="1">
      <alignment horizontal="left" vertical="top"/>
    </xf>
    <xf numFmtId="3" fontId="21" fillId="0" borderId="35" xfId="47" applyNumberFormat="1" applyFont="1" applyBorder="1" applyAlignment="1">
      <alignment horizontal="right" vertical="top"/>
    </xf>
    <xf numFmtId="164" fontId="21" fillId="0" borderId="35" xfId="47" applyNumberFormat="1" applyFont="1" applyBorder="1" applyAlignment="1">
      <alignment horizontal="right" vertical="top"/>
    </xf>
    <xf numFmtId="165" fontId="21" fillId="0" borderId="35" xfId="47" applyNumberFormat="1" applyFont="1" applyBorder="1" applyAlignment="1">
      <alignment horizontal="right" vertical="top"/>
    </xf>
    <xf numFmtId="164" fontId="20" fillId="0" borderId="35" xfId="47" applyNumberFormat="1" applyFont="1" applyBorder="1" applyAlignment="1"/>
    <xf numFmtId="0" fontId="19" fillId="0" borderId="0" xfId="47" applyFont="1"/>
    <xf numFmtId="0" fontId="20" fillId="0" borderId="0" xfId="47" applyFont="1"/>
    <xf numFmtId="0" fontId="19" fillId="0" borderId="11" xfId="47" applyFont="1" applyBorder="1" applyAlignment="1">
      <alignment horizontal="center" vertical="center" wrapText="1"/>
    </xf>
    <xf numFmtId="0" fontId="19" fillId="0" borderId="0" xfId="47" applyFont="1" applyAlignment="1">
      <alignment horizontal="center" vertical="center" wrapText="1"/>
    </xf>
    <xf numFmtId="3" fontId="19" fillId="0" borderId="36" xfId="47" applyNumberFormat="1" applyFont="1" applyBorder="1"/>
    <xf numFmtId="165" fontId="19" fillId="0" borderId="36" xfId="47" applyNumberFormat="1" applyFont="1" applyBorder="1"/>
    <xf numFmtId="165" fontId="20" fillId="0" borderId="0" xfId="47" applyNumberFormat="1" applyFont="1" applyBorder="1"/>
    <xf numFmtId="0" fontId="20" fillId="0" borderId="0" xfId="47" applyFont="1" applyBorder="1"/>
    <xf numFmtId="0" fontId="19" fillId="0" borderId="0" xfId="47" applyFont="1" applyBorder="1" applyAlignment="1">
      <alignment horizontal="center" vertical="center" wrapText="1"/>
    </xf>
    <xf numFmtId="3" fontId="20" fillId="0" borderId="0" xfId="47" applyNumberFormat="1" applyFont="1" applyBorder="1"/>
    <xf numFmtId="0" fontId="20" fillId="0" borderId="34" xfId="47" applyFont="1" applyBorder="1"/>
    <xf numFmtId="3" fontId="20" fillId="0" borderId="34" xfId="47" applyNumberFormat="1" applyFont="1" applyBorder="1"/>
    <xf numFmtId="165" fontId="20" fillId="0" borderId="34" xfId="47" applyNumberFormat="1" applyFont="1" applyBorder="1"/>
    <xf numFmtId="0" fontId="20" fillId="0" borderId="35" xfId="47" applyFont="1" applyBorder="1"/>
    <xf numFmtId="3" fontId="20" fillId="0" borderId="35" xfId="47" applyNumberFormat="1" applyFont="1" applyBorder="1"/>
    <xf numFmtId="165" fontId="20" fillId="0" borderId="35" xfId="47" applyNumberFormat="1" applyFont="1" applyBorder="1"/>
    <xf numFmtId="0" fontId="28" fillId="0" borderId="0" xfId="158" applyFont="1"/>
    <xf numFmtId="0" fontId="22" fillId="0" borderId="0" xfId="158" applyFont="1"/>
    <xf numFmtId="0" fontId="20" fillId="0" borderId="0" xfId="47" applyFont="1" applyBorder="1" applyAlignment="1">
      <alignment horizontal="center" vertical="center" wrapText="1"/>
    </xf>
    <xf numFmtId="164" fontId="28" fillId="0" borderId="36" xfId="2" applyNumberFormat="1" applyFont="1" applyFill="1" applyBorder="1" applyAlignment="1">
      <alignment vertical="center"/>
    </xf>
    <xf numFmtId="164" fontId="28" fillId="0" borderId="34" xfId="2" applyNumberFormat="1" applyFont="1" applyFill="1" applyBorder="1"/>
    <xf numFmtId="164" fontId="28" fillId="0" borderId="34" xfId="2" applyNumberFormat="1" applyFont="1" applyFill="1" applyBorder="1" applyAlignment="1">
      <alignment vertical="center"/>
    </xf>
    <xf numFmtId="164" fontId="22" fillId="0" borderId="0" xfId="2" applyNumberFormat="1" applyFont="1" applyFill="1" applyAlignment="1">
      <alignment vertical="center"/>
    </xf>
    <xf numFmtId="164" fontId="28" fillId="0" borderId="0" xfId="2" applyNumberFormat="1" applyFont="1" applyFill="1" applyBorder="1"/>
    <xf numFmtId="164" fontId="28" fillId="0" borderId="0" xfId="2" applyNumberFormat="1" applyFont="1" applyFill="1" applyBorder="1" applyAlignment="1">
      <alignment vertical="center"/>
    </xf>
    <xf numFmtId="0" fontId="19" fillId="0" borderId="11" xfId="44" applyNumberFormat="1" applyFont="1" applyFill="1" applyBorder="1" applyAlignment="1">
      <alignment horizontal="center" vertical="center" wrapText="1"/>
    </xf>
    <xf numFmtId="3" fontId="19" fillId="0" borderId="34" xfId="44" applyNumberFormat="1" applyFont="1" applyFill="1" applyBorder="1" applyAlignment="1">
      <alignment horizontal="center" vertical="center" wrapText="1"/>
    </xf>
    <xf numFmtId="3" fontId="22" fillId="0" borderId="0" xfId="0" applyNumberFormat="1" applyFont="1" applyFill="1" applyBorder="1" applyAlignment="1">
      <alignment vertical="center" wrapText="1"/>
    </xf>
    <xf numFmtId="165" fontId="19" fillId="0" borderId="0" xfId="0" applyNumberFormat="1" applyFont="1" applyFill="1" applyBorder="1" applyAlignment="1">
      <alignment horizontal="right" vertical="center" wrapText="1"/>
    </xf>
    <xf numFmtId="3" fontId="22" fillId="0" borderId="0" xfId="0" quotePrefix="1" applyNumberFormat="1" applyFont="1" applyFill="1" applyBorder="1" applyAlignment="1">
      <alignment horizontal="right" vertical="center"/>
    </xf>
    <xf numFmtId="0" fontId="20" fillId="0" borderId="34" xfId="0" applyFont="1" applyFill="1" applyBorder="1" applyAlignment="1">
      <alignment vertical="center"/>
    </xf>
    <xf numFmtId="3" fontId="22" fillId="0" borderId="34" xfId="0" quotePrefix="1" applyNumberFormat="1" applyFont="1" applyFill="1" applyBorder="1" applyAlignment="1">
      <alignment horizontal="right" vertical="center"/>
    </xf>
    <xf numFmtId="3" fontId="22" fillId="0" borderId="35" xfId="0" quotePrefix="1" applyNumberFormat="1" applyFont="1" applyFill="1" applyBorder="1" applyAlignment="1">
      <alignment horizontal="right" vertical="center"/>
    </xf>
    <xf numFmtId="0" fontId="28" fillId="0" borderId="0" xfId="0" applyFont="1" applyAlignment="1">
      <alignment horizontal="left"/>
    </xf>
    <xf numFmtId="0" fontId="22" fillId="0" borderId="0" xfId="0" applyFont="1" applyAlignment="1">
      <alignment horizontal="left"/>
    </xf>
    <xf numFmtId="0" fontId="61" fillId="0" borderId="0" xfId="0" applyFont="1" applyBorder="1"/>
    <xf numFmtId="0" fontId="54" fillId="0" borderId="11" xfId="0" applyFont="1" applyBorder="1" applyAlignment="1">
      <alignment horizontal="center" vertical="center"/>
    </xf>
    <xf numFmtId="0" fontId="22" fillId="0" borderId="0" xfId="0" applyFont="1" applyBorder="1" applyAlignment="1">
      <alignment horizontal="left"/>
    </xf>
    <xf numFmtId="0" fontId="54" fillId="0" borderId="36" xfId="0" applyFont="1" applyBorder="1" applyAlignment="1">
      <alignment horizontal="left" vertical="center"/>
    </xf>
    <xf numFmtId="3" fontId="54" fillId="0" borderId="36" xfId="0" applyNumberFormat="1" applyFont="1" applyBorder="1" applyAlignment="1">
      <alignment horizontal="right" vertical="center"/>
    </xf>
    <xf numFmtId="0" fontId="54" fillId="0" borderId="0" xfId="0" applyFont="1" applyBorder="1" applyAlignment="1">
      <alignment horizontal="left" vertical="center"/>
    </xf>
    <xf numFmtId="3" fontId="54" fillId="0" borderId="0" xfId="0" applyNumberFormat="1" applyFont="1" applyBorder="1" applyAlignment="1">
      <alignment horizontal="right" vertical="center"/>
    </xf>
    <xf numFmtId="164" fontId="28" fillId="0" borderId="0" xfId="0" applyNumberFormat="1" applyFont="1" applyBorder="1" applyAlignment="1">
      <alignment vertical="center" wrapText="1"/>
    </xf>
    <xf numFmtId="0" fontId="53" fillId="0" borderId="34" xfId="0" applyFont="1" applyFill="1" applyBorder="1" applyAlignment="1">
      <alignment horizontal="left" vertical="center"/>
    </xf>
    <xf numFmtId="0" fontId="53" fillId="0" borderId="0" xfId="0" applyFont="1" applyFill="1" applyBorder="1" applyAlignment="1">
      <alignment horizontal="left" vertical="center"/>
    </xf>
    <xf numFmtId="0" fontId="22" fillId="0" borderId="0" xfId="0" applyFont="1" applyFill="1" applyBorder="1" applyAlignment="1">
      <alignment horizontal="right" vertical="center" wrapText="1"/>
    </xf>
    <xf numFmtId="3" fontId="22" fillId="0" borderId="0" xfId="0" applyNumberFormat="1" applyFont="1" applyFill="1" applyBorder="1" applyAlignment="1">
      <alignment horizontal="right" vertical="center" wrapText="1"/>
    </xf>
    <xf numFmtId="0" fontId="20" fillId="0" borderId="0" xfId="0" applyFont="1" applyFill="1" applyBorder="1" applyAlignment="1">
      <alignment horizontal="right" vertical="center" wrapText="1"/>
    </xf>
    <xf numFmtId="0" fontId="53" fillId="0" borderId="35" xfId="0" applyFont="1" applyFill="1" applyBorder="1" applyAlignment="1">
      <alignment horizontal="left" vertical="center"/>
    </xf>
    <xf numFmtId="0" fontId="22" fillId="0" borderId="35" xfId="0" applyFont="1" applyFill="1" applyBorder="1" applyAlignment="1">
      <alignment horizontal="right" vertical="center" wrapText="1"/>
    </xf>
    <xf numFmtId="0" fontId="28" fillId="0" borderId="34" xfId="0" applyFont="1" applyBorder="1" applyAlignment="1">
      <alignment vertical="center"/>
    </xf>
    <xf numFmtId="0" fontId="22" fillId="0" borderId="0" xfId="0" applyFont="1" applyAlignment="1">
      <alignment vertical="center" wrapText="1"/>
    </xf>
    <xf numFmtId="169" fontId="22" fillId="0" borderId="0" xfId="153" applyNumberFormat="1" applyFont="1" applyBorder="1"/>
    <xf numFmtId="0" fontId="61" fillId="0" borderId="0" xfId="0" applyFont="1" applyAlignment="1">
      <alignment horizontal="left" vertical="center"/>
    </xf>
    <xf numFmtId="0" fontId="61" fillId="0" borderId="0" xfId="0" applyFont="1" applyAlignment="1">
      <alignment vertical="center"/>
    </xf>
    <xf numFmtId="0" fontId="61" fillId="0" borderId="0" xfId="0" applyFont="1" applyAlignment="1">
      <alignment horizontal="left"/>
    </xf>
    <xf numFmtId="0" fontId="61" fillId="0" borderId="0" xfId="0" applyFont="1" applyAlignment="1">
      <alignment vertical="center" wrapText="1"/>
    </xf>
    <xf numFmtId="0" fontId="62" fillId="0" borderId="0" xfId="0" applyFont="1" applyAlignment="1">
      <alignment horizontal="left" vertical="center"/>
    </xf>
    <xf numFmtId="0" fontId="62" fillId="0" borderId="0" xfId="0" applyFont="1" applyAlignment="1">
      <alignment vertical="center"/>
    </xf>
    <xf numFmtId="0" fontId="22" fillId="0" borderId="36" xfId="0" applyFont="1" applyFill="1" applyBorder="1" applyAlignment="1">
      <alignment horizontal="left" vertical="center"/>
    </xf>
    <xf numFmtId="164" fontId="28" fillId="0" borderId="36" xfId="0" applyNumberFormat="1" applyFont="1" applyFill="1" applyBorder="1" applyAlignment="1">
      <alignment horizontal="right" vertical="center" wrapText="1"/>
    </xf>
    <xf numFmtId="164" fontId="28" fillId="0" borderId="0" xfId="0" applyNumberFormat="1" applyFont="1" applyFill="1" applyBorder="1" applyAlignment="1">
      <alignment horizontal="right" vertical="center" wrapText="1"/>
    </xf>
    <xf numFmtId="164" fontId="22" fillId="0" borderId="34" xfId="0" applyNumberFormat="1" applyFont="1" applyFill="1" applyBorder="1" applyAlignment="1">
      <alignment horizontal="right" vertical="center" wrapText="1"/>
    </xf>
    <xf numFmtId="164" fontId="22" fillId="0" borderId="35" xfId="0" applyNumberFormat="1" applyFont="1" applyFill="1" applyBorder="1" applyAlignment="1">
      <alignment horizontal="right" vertical="center" wrapText="1"/>
    </xf>
    <xf numFmtId="164" fontId="22" fillId="0" borderId="36" xfId="2" applyNumberFormat="1" applyFont="1" applyFill="1" applyBorder="1" applyAlignment="1">
      <alignment horizontal="right" vertical="center"/>
    </xf>
    <xf numFmtId="164" fontId="22" fillId="0" borderId="36" xfId="0" applyNumberFormat="1" applyFont="1" applyFill="1" applyBorder="1" applyAlignment="1">
      <alignment horizontal="right" vertical="center" wrapText="1"/>
    </xf>
    <xf numFmtId="164" fontId="28" fillId="0" borderId="36" xfId="2" applyNumberFormat="1" applyFont="1" applyFill="1" applyBorder="1" applyAlignment="1">
      <alignment horizontal="right" vertical="center" wrapText="1"/>
    </xf>
    <xf numFmtId="164" fontId="28" fillId="0" borderId="0" xfId="2" applyNumberFormat="1" applyFont="1" applyFill="1" applyBorder="1" applyAlignment="1">
      <alignment horizontal="right" vertical="center" wrapText="1"/>
    </xf>
    <xf numFmtId="164" fontId="22" fillId="0" borderId="36" xfId="1" applyNumberFormat="1" applyFont="1" applyFill="1" applyBorder="1" applyAlignment="1">
      <alignment horizontal="right" vertical="center"/>
    </xf>
    <xf numFmtId="0" fontId="20" fillId="0" borderId="34" xfId="44" applyNumberFormat="1" applyFont="1" applyFill="1" applyBorder="1" applyAlignment="1">
      <alignment horizontal="right" vertical="center" wrapText="1"/>
    </xf>
    <xf numFmtId="1" fontId="22" fillId="0" borderId="34" xfId="1" applyNumberFormat="1" applyFont="1" applyFill="1" applyBorder="1" applyAlignment="1">
      <alignment vertical="center"/>
    </xf>
    <xf numFmtId="1" fontId="20" fillId="0" borderId="34" xfId="44" applyNumberFormat="1" applyFont="1" applyFill="1" applyBorder="1" applyAlignment="1">
      <alignment horizontal="right" vertical="center" wrapText="1"/>
    </xf>
    <xf numFmtId="0" fontId="20" fillId="0" borderId="0" xfId="44" quotePrefix="1" applyNumberFormat="1" applyFont="1" applyFill="1" applyBorder="1" applyAlignment="1">
      <alignment horizontal="right" vertical="center" wrapText="1"/>
    </xf>
    <xf numFmtId="0" fontId="20" fillId="0" borderId="0" xfId="44" applyNumberFormat="1" applyFont="1" applyFill="1" applyBorder="1" applyAlignment="1">
      <alignment horizontal="right" vertical="center" wrapText="1"/>
    </xf>
    <xf numFmtId="0" fontId="22" fillId="0" borderId="0" xfId="1" quotePrefix="1" applyNumberFormat="1" applyFont="1" applyFill="1" applyBorder="1" applyAlignment="1">
      <alignment horizontal="right" vertical="center" wrapText="1"/>
    </xf>
    <xf numFmtId="0" fontId="22" fillId="0" borderId="0" xfId="1" quotePrefix="1" applyNumberFormat="1" applyFont="1" applyFill="1" applyBorder="1" applyAlignment="1">
      <alignment horizontal="right" vertical="center"/>
    </xf>
    <xf numFmtId="0" fontId="22" fillId="0" borderId="0" xfId="1" applyNumberFormat="1" applyFont="1" applyFill="1" applyBorder="1" applyAlignment="1">
      <alignment vertical="center"/>
    </xf>
    <xf numFmtId="0" fontId="20" fillId="0" borderId="35" xfId="44" quotePrefix="1" applyNumberFormat="1" applyFont="1" applyFill="1" applyBorder="1" applyAlignment="1">
      <alignment horizontal="right" vertical="center" wrapText="1"/>
    </xf>
    <xf numFmtId="0" fontId="20" fillId="0" borderId="35" xfId="44" applyNumberFormat="1" applyFont="1" applyFill="1" applyBorder="1" applyAlignment="1">
      <alignment horizontal="right" vertical="center" wrapText="1"/>
    </xf>
    <xf numFmtId="1" fontId="20" fillId="0" borderId="35" xfId="44" quotePrefix="1" applyNumberFormat="1" applyFont="1" applyFill="1" applyBorder="1" applyAlignment="1">
      <alignment horizontal="right" vertical="center" wrapText="1"/>
    </xf>
    <xf numFmtId="1" fontId="20" fillId="0" borderId="35" xfId="44" applyNumberFormat="1" applyFont="1" applyFill="1" applyBorder="1" applyAlignment="1">
      <alignment horizontal="right" vertical="center" wrapText="1"/>
    </xf>
    <xf numFmtId="0" fontId="22" fillId="0" borderId="34" xfId="1" applyNumberFormat="1" applyFont="1" applyFill="1" applyBorder="1" applyAlignment="1">
      <alignment horizontal="right" vertical="center" wrapText="1"/>
    </xf>
    <xf numFmtId="0" fontId="22" fillId="0" borderId="35" xfId="1" applyNumberFormat="1" applyFont="1" applyFill="1" applyBorder="1" applyAlignment="1">
      <alignment vertical="center"/>
    </xf>
    <xf numFmtId="0" fontId="22" fillId="0" borderId="35" xfId="1" quotePrefix="1" applyNumberFormat="1" applyFont="1" applyFill="1" applyBorder="1" applyAlignment="1">
      <alignment horizontal="right" vertical="center"/>
    </xf>
    <xf numFmtId="0" fontId="22" fillId="0" borderId="35" xfId="1" applyNumberFormat="1" applyFont="1" applyFill="1" applyBorder="1" applyAlignment="1">
      <alignment horizontal="right" vertical="center"/>
    </xf>
    <xf numFmtId="0" fontId="22" fillId="0" borderId="0" xfId="1" applyNumberFormat="1" applyFont="1" applyFill="1" applyBorder="1" applyAlignment="1">
      <alignment horizontal="right" vertical="center" wrapText="1"/>
    </xf>
    <xf numFmtId="0" fontId="22" fillId="0" borderId="36" xfId="1" applyNumberFormat="1" applyFont="1" applyFill="1" applyBorder="1" applyAlignment="1">
      <alignment horizontal="right" vertical="center" indent="1"/>
    </xf>
    <xf numFmtId="0" fontId="22" fillId="0" borderId="36" xfId="1" applyNumberFormat="1" applyFont="1" applyFill="1" applyBorder="1" applyAlignment="1">
      <alignment horizontal="left" vertical="center" indent="3"/>
    </xf>
    <xf numFmtId="1" fontId="22" fillId="0" borderId="36" xfId="1" applyNumberFormat="1" applyFont="1" applyFill="1" applyBorder="1" applyAlignment="1">
      <alignment vertical="center"/>
    </xf>
    <xf numFmtId="1" fontId="22" fillId="0" borderId="36" xfId="1" applyNumberFormat="1" applyFont="1" applyFill="1" applyBorder="1" applyAlignment="1">
      <alignment horizontal="right" vertical="center" wrapText="1"/>
    </xf>
    <xf numFmtId="0" fontId="28" fillId="0" borderId="34" xfId="0" applyFont="1" applyFill="1" applyBorder="1" applyAlignment="1">
      <alignment horizontal="center"/>
    </xf>
    <xf numFmtId="3" fontId="56" fillId="0" borderId="0" xfId="45" applyNumberFormat="1" applyFont="1" applyFill="1" applyBorder="1" applyAlignment="1">
      <alignment horizontal="right" vertical="center"/>
    </xf>
    <xf numFmtId="0" fontId="19" fillId="0" borderId="36" xfId="143" applyFont="1" applyFill="1" applyBorder="1" applyAlignment="1">
      <alignment vertical="center" wrapText="1"/>
    </xf>
    <xf numFmtId="3" fontId="28" fillId="0" borderId="36" xfId="146" applyNumberFormat="1" applyFont="1" applyFill="1" applyBorder="1" applyAlignment="1">
      <alignment horizontal="right"/>
    </xf>
    <xf numFmtId="164" fontId="28" fillId="0" borderId="36" xfId="146" applyNumberFormat="1" applyFont="1" applyFill="1" applyBorder="1"/>
    <xf numFmtId="3" fontId="19" fillId="0" borderId="36" xfId="143" applyNumberFormat="1" applyFont="1" applyFill="1" applyBorder="1" applyAlignment="1">
      <alignment horizontal="right" vertical="center"/>
    </xf>
    <xf numFmtId="3" fontId="28" fillId="0" borderId="36" xfId="146" applyNumberFormat="1" applyFont="1" applyFill="1" applyBorder="1"/>
    <xf numFmtId="3" fontId="20" fillId="0" borderId="34" xfId="147" applyNumberFormat="1" applyFont="1" applyFill="1" applyBorder="1" applyAlignment="1">
      <alignment horizontal="right"/>
    </xf>
    <xf numFmtId="0" fontId="22" fillId="0" borderId="34" xfId="146" applyFont="1" applyFill="1" applyBorder="1"/>
    <xf numFmtId="164" fontId="22" fillId="0" borderId="34" xfId="146" applyNumberFormat="1" applyFont="1" applyFill="1" applyBorder="1"/>
    <xf numFmtId="3" fontId="22" fillId="0" borderId="34" xfId="146" applyNumberFormat="1" applyFont="1" applyFill="1" applyBorder="1"/>
    <xf numFmtId="3" fontId="20" fillId="0" borderId="0" xfId="147" applyNumberFormat="1" applyFont="1" applyFill="1" applyBorder="1" applyAlignment="1">
      <alignment horizontal="right"/>
    </xf>
    <xf numFmtId="0" fontId="22" fillId="0" borderId="0" xfId="146" quotePrefix="1" applyFont="1" applyFill="1" applyAlignment="1">
      <alignment horizontal="right"/>
    </xf>
    <xf numFmtId="164" fontId="20" fillId="0" borderId="0" xfId="147" applyNumberFormat="1" applyFont="1" applyFill="1" applyBorder="1" applyAlignment="1">
      <alignment horizontal="right"/>
    </xf>
    <xf numFmtId="164" fontId="22" fillId="0" borderId="0" xfId="146" applyNumberFormat="1" applyFont="1" applyFill="1" applyBorder="1" applyAlignment="1">
      <alignment horizontal="right"/>
    </xf>
    <xf numFmtId="0" fontId="22" fillId="0" borderId="35" xfId="146" applyFont="1" applyFill="1" applyBorder="1" applyAlignment="1">
      <alignment horizontal="right"/>
    </xf>
    <xf numFmtId="0" fontId="22" fillId="0" borderId="35" xfId="146" applyFont="1" applyFill="1" applyBorder="1"/>
    <xf numFmtId="164" fontId="22" fillId="0" borderId="35" xfId="146" applyNumberFormat="1" applyFont="1" applyFill="1" applyBorder="1"/>
    <xf numFmtId="3" fontId="22" fillId="0" borderId="35" xfId="146" applyNumberFormat="1" applyFont="1" applyFill="1" applyBorder="1"/>
    <xf numFmtId="0" fontId="19" fillId="0" borderId="10" xfId="143" applyFont="1" applyFill="1" applyBorder="1" applyAlignment="1">
      <alignment vertical="center" wrapText="1"/>
    </xf>
    <xf numFmtId="0" fontId="28" fillId="0" borderId="11" xfId="146" applyFont="1" applyFill="1" applyBorder="1" applyAlignment="1">
      <alignment horizontal="center" vertical="center" wrapText="1"/>
    </xf>
    <xf numFmtId="0" fontId="22" fillId="0" borderId="0" xfId="146" applyFont="1" applyBorder="1"/>
    <xf numFmtId="1" fontId="19" fillId="0" borderId="0" xfId="143" applyNumberFormat="1" applyFont="1" applyFill="1" applyBorder="1" applyAlignment="1">
      <alignment horizontal="center" vertical="center"/>
    </xf>
    <xf numFmtId="1" fontId="21" fillId="0" borderId="0" xfId="146" applyNumberFormat="1" applyFont="1" applyFill="1" applyBorder="1"/>
    <xf numFmtId="1" fontId="22" fillId="0" borderId="0" xfId="146" applyNumberFormat="1" applyFont="1" applyFill="1" applyBorder="1"/>
    <xf numFmtId="0" fontId="19" fillId="0" borderId="35" xfId="143" applyFont="1" applyFill="1" applyBorder="1" applyAlignment="1">
      <alignment horizontal="center" vertical="center" wrapText="1"/>
    </xf>
    <xf numFmtId="165" fontId="19" fillId="0" borderId="35" xfId="143" applyNumberFormat="1" applyFont="1" applyFill="1" applyBorder="1" applyAlignment="1">
      <alignment horizontal="right" vertical="center"/>
    </xf>
    <xf numFmtId="0" fontId="20" fillId="0" borderId="34" xfId="147" applyFont="1" applyFill="1" applyBorder="1"/>
    <xf numFmtId="3" fontId="22" fillId="0" borderId="34" xfId="146" applyNumberFormat="1" applyFont="1" applyFill="1" applyBorder="1" applyAlignment="1">
      <alignment horizontal="right"/>
    </xf>
    <xf numFmtId="0" fontId="22" fillId="0" borderId="34" xfId="146" quotePrefix="1" applyFont="1" applyFill="1" applyBorder="1" applyAlignment="1">
      <alignment horizontal="right"/>
    </xf>
    <xf numFmtId="3" fontId="22" fillId="0" borderId="0" xfId="146" applyNumberFormat="1" applyFont="1" applyFill="1" applyBorder="1" applyAlignment="1">
      <alignment horizontal="right"/>
    </xf>
    <xf numFmtId="0" fontId="20" fillId="0" borderId="35" xfId="147" applyFont="1" applyFill="1" applyBorder="1"/>
    <xf numFmtId="0" fontId="22" fillId="0" borderId="35" xfId="146" quotePrefix="1" applyFont="1" applyFill="1" applyBorder="1" applyAlignment="1">
      <alignment horizontal="right"/>
    </xf>
    <xf numFmtId="3" fontId="22" fillId="0" borderId="35" xfId="146" applyNumberFormat="1" applyFont="1" applyFill="1" applyBorder="1" applyAlignment="1">
      <alignment horizontal="right"/>
    </xf>
    <xf numFmtId="0" fontId="1" fillId="0" borderId="0" xfId="146" applyBorder="1"/>
    <xf numFmtId="0" fontId="28" fillId="0" borderId="12" xfId="146" applyFont="1" applyFill="1" applyBorder="1" applyAlignment="1">
      <alignment horizontal="center"/>
    </xf>
    <xf numFmtId="3" fontId="20" fillId="0" borderId="0" xfId="143" applyNumberFormat="1" applyFont="1" applyFill="1" applyBorder="1" applyAlignment="1">
      <alignment horizontal="right"/>
    </xf>
    <xf numFmtId="165" fontId="20" fillId="0" borderId="0" xfId="143" applyNumberFormat="1" applyFont="1" applyFill="1" applyBorder="1" applyAlignment="1">
      <alignment horizontal="right"/>
    </xf>
    <xf numFmtId="165" fontId="22" fillId="0" borderId="0" xfId="146" applyNumberFormat="1" applyFont="1" applyFill="1" applyBorder="1"/>
    <xf numFmtId="3" fontId="21" fillId="0" borderId="0" xfId="146" applyNumberFormat="1" applyFont="1" applyFill="1" applyBorder="1" applyAlignment="1"/>
    <xf numFmtId="165" fontId="21" fillId="0" borderId="0" xfId="146" applyNumberFormat="1" applyFont="1" applyFill="1" applyBorder="1" applyAlignment="1"/>
    <xf numFmtId="3" fontId="22" fillId="0" borderId="0" xfId="146" applyNumberFormat="1" applyFont="1" applyFill="1" applyBorder="1" applyAlignment="1"/>
    <xf numFmtId="165" fontId="22" fillId="0" borderId="0" xfId="146" applyNumberFormat="1" applyFont="1" applyFill="1" applyBorder="1" applyAlignment="1"/>
    <xf numFmtId="0" fontId="28" fillId="0" borderId="0" xfId="146" applyFont="1" applyFill="1" applyBorder="1" applyAlignment="1">
      <alignment horizontal="left" vertical="center" wrapText="1"/>
    </xf>
    <xf numFmtId="3" fontId="21" fillId="0" borderId="0" xfId="146" quotePrefix="1" applyNumberFormat="1" applyFont="1" applyFill="1" applyBorder="1" applyAlignment="1"/>
    <xf numFmtId="165" fontId="21" fillId="0" borderId="0" xfId="146" quotePrefix="1" applyNumberFormat="1" applyFont="1" applyFill="1" applyBorder="1" applyAlignment="1"/>
    <xf numFmtId="0" fontId="19" fillId="0" borderId="22" xfId="143" applyFont="1" applyFill="1" applyBorder="1" applyAlignment="1">
      <alignment horizontal="left" vertical="center" wrapText="1"/>
    </xf>
    <xf numFmtId="3" fontId="28" fillId="0" borderId="35" xfId="146" applyNumberFormat="1" applyFont="1" applyFill="1" applyBorder="1" applyAlignment="1"/>
    <xf numFmtId="165" fontId="28" fillId="0" borderId="35" xfId="146" applyNumberFormat="1" applyFont="1" applyFill="1" applyBorder="1" applyAlignment="1"/>
    <xf numFmtId="3" fontId="19" fillId="0" borderId="35" xfId="143" applyNumberFormat="1" applyFont="1" applyFill="1" applyBorder="1" applyAlignment="1">
      <alignment horizontal="right"/>
    </xf>
    <xf numFmtId="3" fontId="28" fillId="0" borderId="35" xfId="146" applyNumberFormat="1" applyFont="1" applyFill="1" applyBorder="1"/>
    <xf numFmtId="164" fontId="28" fillId="0" borderId="35" xfId="146" applyNumberFormat="1" applyFont="1" applyFill="1" applyBorder="1"/>
    <xf numFmtId="165" fontId="28" fillId="0" borderId="35" xfId="146" applyNumberFormat="1" applyFont="1" applyFill="1" applyBorder="1"/>
    <xf numFmtId="0" fontId="22" fillId="0" borderId="11" xfId="146" applyFont="1" applyFill="1" applyBorder="1"/>
    <xf numFmtId="0" fontId="22" fillId="0" borderId="12" xfId="146" applyFont="1" applyFill="1" applyBorder="1" applyAlignment="1">
      <alignment horizontal="right"/>
    </xf>
    <xf numFmtId="3" fontId="22" fillId="0" borderId="0" xfId="146" applyNumberFormat="1" applyFont="1" applyFill="1" applyAlignment="1">
      <alignment horizontal="right"/>
    </xf>
    <xf numFmtId="3" fontId="22" fillId="0" borderId="0" xfId="146" applyNumberFormat="1" applyFont="1" applyFill="1"/>
    <xf numFmtId="164" fontId="22" fillId="0" borderId="0" xfId="146" applyNumberFormat="1" applyFont="1" applyFill="1"/>
    <xf numFmtId="3" fontId="20" fillId="0" borderId="34" xfId="1" applyNumberFormat="1" applyFont="1" applyFill="1" applyBorder="1" applyAlignment="1">
      <alignment horizontal="right" vertical="center"/>
    </xf>
    <xf numFmtId="164" fontId="22" fillId="0" borderId="34" xfId="2" applyNumberFormat="1" applyFont="1" applyFill="1" applyBorder="1" applyAlignment="1">
      <alignment horizontal="right" vertical="center" wrapText="1"/>
    </xf>
    <xf numFmtId="164" fontId="22" fillId="0" borderId="0" xfId="2" applyNumberFormat="1" applyFont="1" applyFill="1" applyBorder="1" applyAlignment="1">
      <alignment horizontal="right" vertical="center" wrapText="1"/>
    </xf>
    <xf numFmtId="0" fontId="31" fillId="0" borderId="0" xfId="0" applyFont="1" applyFill="1" applyBorder="1" applyAlignment="1">
      <alignment vertical="center"/>
    </xf>
    <xf numFmtId="164" fontId="22" fillId="0" borderId="35" xfId="2" applyNumberFormat="1" applyFont="1" applyFill="1" applyBorder="1" applyAlignment="1">
      <alignment horizontal="right" vertical="center" wrapText="1"/>
    </xf>
    <xf numFmtId="164" fontId="22" fillId="0" borderId="36" xfId="2" applyNumberFormat="1" applyFont="1" applyFill="1" applyBorder="1" applyAlignment="1">
      <alignment horizontal="right" vertical="center" wrapText="1"/>
    </xf>
    <xf numFmtId="3" fontId="61" fillId="0" borderId="36" xfId="0" applyNumberFormat="1" applyFont="1" applyFill="1" applyBorder="1" applyAlignment="1">
      <alignment horizontal="right"/>
    </xf>
    <xf numFmtId="165" fontId="61" fillId="0" borderId="36" xfId="0" applyNumberFormat="1" applyFont="1" applyFill="1" applyBorder="1" applyAlignment="1">
      <alignment horizontal="right"/>
    </xf>
    <xf numFmtId="0" fontId="19" fillId="0" borderId="0" xfId="0" applyFont="1" applyFill="1"/>
    <xf numFmtId="49" fontId="28" fillId="0" borderId="0" xfId="0" applyNumberFormat="1" applyFont="1"/>
    <xf numFmtId="0" fontId="31" fillId="0" borderId="35" xfId="0" applyFont="1" applyFill="1" applyBorder="1" applyAlignment="1">
      <alignment vertical="center"/>
    </xf>
    <xf numFmtId="0" fontId="19" fillId="0" borderId="11" xfId="44" applyFont="1" applyFill="1" applyBorder="1" applyAlignment="1">
      <alignment vertical="center" wrapText="1"/>
    </xf>
    <xf numFmtId="0" fontId="20" fillId="0" borderId="33" xfId="0" applyFont="1" applyFill="1" applyBorder="1" applyAlignment="1">
      <alignment vertical="center"/>
    </xf>
    <xf numFmtId="0" fontId="20" fillId="0" borderId="38" xfId="0" applyFont="1" applyFill="1" applyBorder="1" applyAlignment="1">
      <alignment vertical="center"/>
    </xf>
    <xf numFmtId="0" fontId="20" fillId="0" borderId="10" xfId="0" applyFont="1" applyFill="1" applyBorder="1" applyAlignment="1">
      <alignment vertical="center"/>
    </xf>
    <xf numFmtId="0" fontId="20" fillId="0" borderId="0" xfId="47" applyFont="1" applyFill="1" applyBorder="1" applyAlignment="1">
      <alignment vertical="center" wrapText="1"/>
    </xf>
    <xf numFmtId="0" fontId="28" fillId="0" borderId="11" xfId="0" applyFont="1" applyFill="1" applyBorder="1" applyAlignment="1">
      <alignment horizontal="center" vertical="center"/>
    </xf>
    <xf numFmtId="0" fontId="19" fillId="0" borderId="11" xfId="44" applyFont="1" applyFill="1" applyBorder="1" applyAlignment="1">
      <alignment horizontal="center" vertical="center" wrapText="1"/>
    </xf>
    <xf numFmtId="0" fontId="28" fillId="0" borderId="11" xfId="0" applyFont="1" applyBorder="1" applyAlignment="1">
      <alignment horizontal="center" vertical="center" wrapText="1"/>
    </xf>
    <xf numFmtId="0" fontId="28" fillId="0" borderId="36" xfId="0" applyFont="1" applyFill="1" applyBorder="1" applyAlignment="1">
      <alignment horizontal="center" vertical="center"/>
    </xf>
    <xf numFmtId="0" fontId="28" fillId="0" borderId="11" xfId="0" applyFont="1" applyBorder="1" applyAlignment="1">
      <alignment horizontal="center" wrapText="1"/>
    </xf>
    <xf numFmtId="0" fontId="31" fillId="0" borderId="0" xfId="0" applyFont="1" applyAlignment="1">
      <alignment wrapText="1"/>
    </xf>
    <xf numFmtId="0" fontId="22" fillId="0" borderId="11" xfId="0" applyFont="1" applyFill="1" applyBorder="1"/>
    <xf numFmtId="3" fontId="22" fillId="0" borderId="11" xfId="0" applyNumberFormat="1" applyFont="1" applyFill="1" applyBorder="1"/>
    <xf numFmtId="3" fontId="20" fillId="0" borderId="11" xfId="2" applyNumberFormat="1" applyFont="1" applyFill="1" applyBorder="1" applyAlignment="1">
      <alignment horizontal="right" vertical="center" wrapText="1"/>
    </xf>
    <xf numFmtId="164" fontId="22" fillId="0" borderId="11" xfId="0" applyNumberFormat="1" applyFont="1" applyFill="1" applyBorder="1"/>
    <xf numFmtId="0" fontId="22" fillId="0" borderId="11" xfId="0" applyFont="1" applyBorder="1"/>
    <xf numFmtId="0" fontId="28" fillId="0" borderId="11" xfId="0" applyFont="1" applyFill="1" applyBorder="1" applyAlignment="1">
      <alignment horizontal="center"/>
    </xf>
    <xf numFmtId="0" fontId="21" fillId="0" borderId="0" xfId="45" applyFont="1" applyFill="1" applyBorder="1" applyAlignment="1">
      <alignment horizontal="left" vertical="center"/>
    </xf>
    <xf numFmtId="0" fontId="28" fillId="56" borderId="11" xfId="0" applyFont="1" applyFill="1" applyBorder="1" applyAlignment="1">
      <alignment horizontal="center" vertical="center"/>
    </xf>
    <xf numFmtId="0" fontId="75" fillId="0" borderId="0" xfId="0" applyFont="1"/>
    <xf numFmtId="0" fontId="0" fillId="0" borderId="37" xfId="0" applyBorder="1"/>
    <xf numFmtId="165" fontId="28" fillId="0" borderId="10" xfId="0" applyNumberFormat="1" applyFont="1" applyFill="1" applyBorder="1" applyAlignment="1">
      <alignment vertical="center"/>
    </xf>
    <xf numFmtId="0" fontId="28" fillId="0" borderId="20" xfId="0" applyFont="1" applyFill="1" applyBorder="1" applyAlignment="1">
      <alignment vertical="center"/>
    </xf>
    <xf numFmtId="165" fontId="28" fillId="0" borderId="38" xfId="0" applyNumberFormat="1" applyFont="1" applyFill="1" applyBorder="1" applyAlignment="1">
      <alignment vertical="center"/>
    </xf>
    <xf numFmtId="165" fontId="22" fillId="0" borderId="38" xfId="0" applyNumberFormat="1" applyFont="1" applyFill="1" applyBorder="1" applyAlignment="1">
      <alignment vertical="center"/>
    </xf>
    <xf numFmtId="165" fontId="22" fillId="0" borderId="21" xfId="0" applyNumberFormat="1" applyFont="1" applyFill="1" applyBorder="1" applyAlignment="1">
      <alignment vertical="center"/>
    </xf>
    <xf numFmtId="165" fontId="22" fillId="0" borderId="33" xfId="0" applyNumberFormat="1" applyFont="1" applyFill="1" applyBorder="1" applyAlignment="1">
      <alignment vertical="center"/>
    </xf>
    <xf numFmtId="0" fontId="22" fillId="0" borderId="12" xfId="0" applyFont="1" applyFill="1" applyBorder="1" applyAlignment="1">
      <alignment vertical="center"/>
    </xf>
    <xf numFmtId="165" fontId="22" fillId="0" borderId="10" xfId="0" applyNumberFormat="1" applyFont="1" applyFill="1" applyBorder="1" applyAlignment="1">
      <alignment vertical="center"/>
    </xf>
    <xf numFmtId="3" fontId="20" fillId="0" borderId="34" xfId="157" applyNumberFormat="1" applyFont="1" applyFill="1" applyBorder="1"/>
    <xf numFmtId="3" fontId="20" fillId="0" borderId="0" xfId="157" applyNumberFormat="1" applyFont="1" applyFill="1" applyBorder="1"/>
    <xf numFmtId="3" fontId="20" fillId="0" borderId="35" xfId="157" applyNumberFormat="1" applyFont="1" applyFill="1" applyBorder="1"/>
    <xf numFmtId="3" fontId="20" fillId="0" borderId="0" xfId="157" applyNumberFormat="1" applyFont="1" applyFill="1"/>
    <xf numFmtId="3" fontId="20" fillId="0" borderId="35" xfId="157" applyNumberFormat="1" applyFont="1" applyBorder="1"/>
    <xf numFmtId="3" fontId="20" fillId="0" borderId="0" xfId="157" applyNumberFormat="1" applyFont="1"/>
    <xf numFmtId="3" fontId="20" fillId="0" borderId="0" xfId="157" applyNumberFormat="1" applyFont="1" applyBorder="1"/>
    <xf numFmtId="3" fontId="20" fillId="0" borderId="36" xfId="157" applyNumberFormat="1" applyFont="1" applyFill="1" applyBorder="1"/>
    <xf numFmtId="164" fontId="20" fillId="0" borderId="0" xfId="157" applyNumberFormat="1" applyFont="1"/>
    <xf numFmtId="0" fontId="53" fillId="57" borderId="34" xfId="0" applyFont="1" applyFill="1" applyBorder="1" applyAlignment="1">
      <alignment horizontal="right" vertical="center"/>
    </xf>
    <xf numFmtId="164" fontId="22" fillId="57" borderId="34" xfId="0" applyNumberFormat="1" applyFont="1" applyFill="1" applyBorder="1" applyAlignment="1">
      <alignment vertical="center" wrapText="1"/>
    </xf>
    <xf numFmtId="164" fontId="22" fillId="57" borderId="0" xfId="0" applyNumberFormat="1" applyFont="1" applyFill="1" applyBorder="1" applyAlignment="1">
      <alignment vertical="center" wrapText="1"/>
    </xf>
    <xf numFmtId="0" fontId="53" fillId="57" borderId="0" xfId="0" applyFont="1" applyFill="1" applyBorder="1" applyAlignment="1">
      <alignment horizontal="right" vertical="center"/>
    </xf>
    <xf numFmtId="0" fontId="22" fillId="57" borderId="0" xfId="0" applyFont="1" applyFill="1" applyBorder="1" applyAlignment="1">
      <alignment horizontal="right" vertical="center" wrapText="1"/>
    </xf>
    <xf numFmtId="164" fontId="22" fillId="57" borderId="35" xfId="0" applyNumberFormat="1" applyFont="1" applyFill="1" applyBorder="1" applyAlignment="1">
      <alignment vertical="center" wrapText="1"/>
    </xf>
    <xf numFmtId="164" fontId="28" fillId="57" borderId="36" xfId="0" applyNumberFormat="1" applyFont="1" applyFill="1" applyBorder="1" applyAlignment="1">
      <alignment vertical="center" wrapText="1"/>
    </xf>
    <xf numFmtId="0" fontId="54" fillId="57" borderId="11" xfId="0" applyFont="1" applyFill="1" applyBorder="1" applyAlignment="1">
      <alignment horizontal="center" vertical="center"/>
    </xf>
    <xf numFmtId="0" fontId="28" fillId="57" borderId="12" xfId="0" applyFont="1" applyFill="1" applyBorder="1" applyAlignment="1">
      <alignment horizontal="center" vertical="center" wrapText="1"/>
    </xf>
    <xf numFmtId="3" fontId="19" fillId="0" borderId="36" xfId="0" applyNumberFormat="1" applyFont="1" applyFill="1" applyBorder="1" applyAlignment="1">
      <alignment horizontal="right" vertical="center"/>
    </xf>
    <xf numFmtId="0" fontId="76" fillId="0" borderId="0" xfId="0" applyFont="1" applyAlignment="1">
      <alignment horizontal="right"/>
    </xf>
    <xf numFmtId="0" fontId="19" fillId="0" borderId="37" xfId="47" applyFont="1" applyFill="1" applyBorder="1" applyAlignment="1">
      <alignment horizontal="center" vertical="center" wrapText="1"/>
    </xf>
    <xf numFmtId="0" fontId="19" fillId="0" borderId="12" xfId="47" applyFont="1" applyFill="1" applyBorder="1" applyAlignment="1">
      <alignment horizontal="center" vertical="center"/>
    </xf>
    <xf numFmtId="0" fontId="19" fillId="0" borderId="0" xfId="47" applyFont="1" applyFill="1" applyBorder="1" applyAlignment="1">
      <alignment horizontal="center" vertical="center"/>
    </xf>
    <xf numFmtId="0" fontId="20" fillId="0" borderId="20" xfId="47" applyFont="1" applyFill="1" applyBorder="1" applyAlignment="1">
      <alignment horizontal="left" vertical="center" indent="3"/>
    </xf>
    <xf numFmtId="0" fontId="20" fillId="0" borderId="22" xfId="47" applyFont="1" applyFill="1" applyBorder="1" applyAlignment="1">
      <alignment horizontal="left" vertical="center" indent="3"/>
    </xf>
    <xf numFmtId="4" fontId="64" fillId="0" borderId="0" xfId="0" applyNumberFormat="1" applyFont="1" applyFill="1" applyAlignment="1">
      <alignment vertical="center"/>
    </xf>
    <xf numFmtId="4" fontId="0" fillId="0" borderId="0" xfId="0" applyNumberFormat="1" applyFill="1"/>
    <xf numFmtId="0" fontId="77" fillId="0" borderId="0" xfId="0" applyFont="1" applyAlignment="1">
      <alignment horizontal="right"/>
    </xf>
    <xf numFmtId="0" fontId="19" fillId="0" borderId="10" xfId="47" applyFont="1" applyFill="1" applyBorder="1" applyAlignment="1">
      <alignment horizontal="left" vertical="center" wrapText="1"/>
    </xf>
    <xf numFmtId="4" fontId="20" fillId="0" borderId="37" xfId="47" applyNumberFormat="1" applyFont="1" applyFill="1" applyBorder="1"/>
    <xf numFmtId="4" fontId="20" fillId="0" borderId="22" xfId="47" applyNumberFormat="1" applyFont="1" applyFill="1" applyBorder="1"/>
    <xf numFmtId="3" fontId="20" fillId="0" borderId="35" xfId="47" applyNumberFormat="1" applyFont="1" applyFill="1" applyBorder="1" applyAlignment="1">
      <alignment horizontal="right"/>
    </xf>
    <xf numFmtId="4" fontId="20" fillId="0" borderId="20" xfId="47" applyNumberFormat="1" applyFont="1" applyFill="1" applyBorder="1"/>
    <xf numFmtId="4" fontId="19" fillId="0" borderId="22" xfId="47" applyNumberFormat="1" applyFont="1" applyFill="1" applyBorder="1"/>
    <xf numFmtId="4" fontId="20" fillId="0" borderId="20" xfId="47" applyNumberFormat="1" applyFont="1" applyFill="1" applyBorder="1" applyAlignment="1">
      <alignment horizontal="right"/>
    </xf>
    <xf numFmtId="4" fontId="20" fillId="0" borderId="12" xfId="47" applyNumberFormat="1" applyFont="1" applyFill="1" applyBorder="1"/>
    <xf numFmtId="0" fontId="16" fillId="0" borderId="0" xfId="0" applyFont="1" applyFill="1" applyBorder="1" applyAlignment="1">
      <alignment horizontal="left"/>
    </xf>
    <xf numFmtId="0" fontId="16" fillId="0" borderId="0" xfId="0" applyNumberFormat="1" applyFont="1" applyFill="1" applyBorder="1"/>
    <xf numFmtId="0" fontId="58" fillId="0" borderId="0" xfId="0" applyFont="1" applyFill="1" applyAlignment="1">
      <alignment vertical="center"/>
    </xf>
    <xf numFmtId="3" fontId="0" fillId="0" borderId="0" xfId="0" applyNumberFormat="1" applyBorder="1"/>
    <xf numFmtId="2" fontId="22" fillId="0" borderId="34" xfId="0" applyNumberFormat="1" applyFont="1" applyBorder="1"/>
    <xf numFmtId="2" fontId="22" fillId="0" borderId="0" xfId="0" applyNumberFormat="1" applyFont="1"/>
    <xf numFmtId="2" fontId="22" fillId="0" borderId="35" xfId="0" applyNumberFormat="1" applyFont="1" applyBorder="1"/>
    <xf numFmtId="2" fontId="20" fillId="0" borderId="34" xfId="47" applyNumberFormat="1" applyFont="1" applyFill="1" applyBorder="1" applyAlignment="1">
      <alignment horizontal="right"/>
    </xf>
    <xf numFmtId="4" fontId="20" fillId="0" borderId="34" xfId="47" applyNumberFormat="1" applyFont="1" applyFill="1" applyBorder="1"/>
    <xf numFmtId="2" fontId="20" fillId="0" borderId="0" xfId="47" applyNumberFormat="1" applyFont="1" applyFill="1" applyBorder="1" applyAlignment="1">
      <alignment horizontal="right"/>
    </xf>
    <xf numFmtId="4" fontId="20" fillId="0" borderId="35" xfId="141" applyNumberFormat="1" applyFont="1" applyFill="1" applyBorder="1"/>
    <xf numFmtId="2" fontId="20" fillId="0" borderId="35" xfId="47" applyNumberFormat="1" applyFont="1" applyFill="1" applyBorder="1" applyAlignment="1">
      <alignment horizontal="right"/>
    </xf>
    <xf numFmtId="2" fontId="0" fillId="0" borderId="0" xfId="0" applyNumberFormat="1"/>
    <xf numFmtId="4" fontId="22" fillId="0" borderId="0" xfId="0" applyNumberFormat="1" applyFont="1"/>
    <xf numFmtId="0" fontId="68" fillId="0" borderId="0" xfId="142" applyFont="1" applyFill="1" applyAlignment="1">
      <alignment horizontal="right" vertical="center"/>
    </xf>
    <xf numFmtId="0" fontId="19" fillId="0" borderId="34" xfId="47" applyFont="1" applyFill="1" applyBorder="1" applyAlignment="1">
      <alignment horizontal="center" vertical="center" wrapText="1"/>
    </xf>
    <xf numFmtId="4" fontId="28" fillId="0" borderId="0" xfId="0" applyNumberFormat="1" applyFont="1" applyFill="1" applyBorder="1" applyAlignment="1">
      <alignment vertical="center"/>
    </xf>
    <xf numFmtId="0" fontId="19" fillId="0" borderId="0" xfId="47" applyFont="1" applyFill="1"/>
    <xf numFmtId="0" fontId="20" fillId="0" borderId="0" xfId="47" applyFont="1" applyFill="1"/>
    <xf numFmtId="0" fontId="19" fillId="0" borderId="10" xfId="47" applyFont="1" applyFill="1" applyBorder="1" applyAlignment="1">
      <alignment horizontal="center" vertical="center" wrapText="1"/>
    </xf>
    <xf numFmtId="0" fontId="63" fillId="0" borderId="0" xfId="0" applyFont="1" applyFill="1" applyBorder="1"/>
    <xf numFmtId="0" fontId="19" fillId="0" borderId="36" xfId="47" applyFont="1" applyFill="1" applyBorder="1" applyAlignment="1">
      <alignment horizontal="center" vertical="center" wrapText="1"/>
    </xf>
    <xf numFmtId="4" fontId="20" fillId="0" borderId="0" xfId="47" applyNumberFormat="1" applyFont="1" applyFill="1" applyBorder="1"/>
    <xf numFmtId="4" fontId="20" fillId="0" borderId="34" xfId="47" applyNumberFormat="1" applyFont="1" applyFill="1" applyBorder="1"/>
    <xf numFmtId="2" fontId="20" fillId="0" borderId="0" xfId="47" applyNumberFormat="1" applyFont="1" applyFill="1" applyBorder="1" applyAlignment="1">
      <alignment horizontal="right"/>
    </xf>
    <xf numFmtId="4" fontId="20" fillId="0" borderId="0" xfId="141" applyNumberFormat="1" applyFont="1" applyFill="1" applyBorder="1"/>
    <xf numFmtId="0" fontId="22" fillId="0" borderId="0" xfId="0" applyFont="1" applyFill="1"/>
    <xf numFmtId="4" fontId="20" fillId="0" borderId="34" xfId="47" applyNumberFormat="1" applyFont="1" applyFill="1" applyBorder="1" applyAlignment="1">
      <alignment horizontal="right"/>
    </xf>
    <xf numFmtId="4" fontId="20" fillId="0" borderId="0" xfId="47" applyNumberFormat="1" applyFont="1" applyFill="1" applyBorder="1" applyAlignment="1">
      <alignment horizontal="right"/>
    </xf>
    <xf numFmtId="4" fontId="20" fillId="0" borderId="35" xfId="47" applyNumberFormat="1" applyFont="1" applyFill="1" applyBorder="1" applyAlignment="1">
      <alignment horizontal="right"/>
    </xf>
    <xf numFmtId="0" fontId="19" fillId="0" borderId="0" xfId="47" applyFont="1" applyFill="1" applyAlignment="1"/>
    <xf numFmtId="1" fontId="19" fillId="0" borderId="11" xfId="47" applyNumberFormat="1" applyFont="1" applyFill="1" applyBorder="1" applyAlignment="1">
      <alignment horizontal="center"/>
    </xf>
    <xf numFmtId="0" fontId="19" fillId="0" borderId="34" xfId="47" applyFont="1" applyFill="1" applyBorder="1"/>
    <xf numFmtId="4" fontId="19" fillId="0" borderId="36" xfId="47" applyNumberFormat="1" applyFont="1" applyFill="1" applyBorder="1" applyAlignment="1">
      <alignment horizontal="left"/>
    </xf>
    <xf numFmtId="4" fontId="20" fillId="0" borderId="35" xfId="47" applyNumberFormat="1" applyFont="1" applyFill="1" applyBorder="1"/>
    <xf numFmtId="4" fontId="20" fillId="0" borderId="36" xfId="47" applyNumberFormat="1" applyFont="1" applyFill="1" applyBorder="1"/>
    <xf numFmtId="4" fontId="20" fillId="0" borderId="36" xfId="47" applyNumberFormat="1" applyFont="1" applyFill="1" applyBorder="1" applyAlignment="1">
      <alignment horizontal="right"/>
    </xf>
    <xf numFmtId="2" fontId="20" fillId="0" borderId="36" xfId="47" applyNumberFormat="1" applyFont="1" applyFill="1" applyBorder="1" applyAlignment="1">
      <alignment horizontal="right"/>
    </xf>
    <xf numFmtId="4" fontId="20" fillId="0" borderId="36" xfId="141" applyNumberFormat="1" applyFont="1" applyFill="1" applyBorder="1"/>
    <xf numFmtId="0" fontId="20" fillId="0" borderId="0" xfId="47" applyFont="1" applyFill="1" applyBorder="1" applyAlignment="1">
      <alignment horizontal="center" vertical="center"/>
    </xf>
    <xf numFmtId="0" fontId="20" fillId="0" borderId="0" xfId="47" applyFont="1" applyFill="1" applyAlignment="1">
      <alignment horizontal="left" vertical="center" wrapText="1"/>
    </xf>
    <xf numFmtId="0" fontId="19" fillId="0" borderId="12" xfId="47" applyFont="1" applyFill="1" applyBorder="1" applyAlignment="1">
      <alignment horizontal="center" vertical="center" wrapText="1"/>
    </xf>
    <xf numFmtId="0" fontId="78" fillId="0" borderId="0" xfId="142" applyFont="1" applyFill="1" applyAlignment="1">
      <alignment horizontal="right" vertical="center"/>
    </xf>
    <xf numFmtId="164" fontId="22" fillId="0" borderId="11" xfId="0" applyNumberFormat="1" applyFont="1" applyBorder="1"/>
    <xf numFmtId="164" fontId="28" fillId="56" borderId="36" xfId="2" applyNumberFormat="1" applyFont="1" applyFill="1" applyBorder="1"/>
    <xf numFmtId="164" fontId="28" fillId="56" borderId="36" xfId="2" applyNumberFormat="1" applyFont="1" applyFill="1" applyBorder="1" applyAlignment="1">
      <alignment vertical="center"/>
    </xf>
    <xf numFmtId="164" fontId="22" fillId="56" borderId="34" xfId="2" applyNumberFormat="1" applyFont="1" applyFill="1" applyBorder="1"/>
    <xf numFmtId="164" fontId="22" fillId="56" borderId="34" xfId="2" applyNumberFormat="1" applyFont="1" applyFill="1" applyBorder="1" applyAlignment="1">
      <alignment vertical="center"/>
    </xf>
    <xf numFmtId="164" fontId="22" fillId="56" borderId="0" xfId="2" applyNumberFormat="1" applyFont="1" applyFill="1"/>
    <xf numFmtId="164" fontId="22" fillId="56" borderId="0" xfId="2" applyNumberFormat="1" applyFont="1" applyFill="1" applyAlignment="1">
      <alignment vertical="center"/>
    </xf>
    <xf numFmtId="164" fontId="22" fillId="56" borderId="35" xfId="2" applyNumberFormat="1" applyFont="1" applyFill="1" applyBorder="1"/>
    <xf numFmtId="164" fontId="22" fillId="56" borderId="35" xfId="2" applyNumberFormat="1" applyFont="1" applyFill="1" applyBorder="1" applyAlignment="1">
      <alignment vertical="center"/>
    </xf>
    <xf numFmtId="164" fontId="22" fillId="56" borderId="36" xfId="2" applyNumberFormat="1" applyFont="1" applyFill="1" applyBorder="1"/>
    <xf numFmtId="164" fontId="22" fillId="56" borderId="36" xfId="2" applyNumberFormat="1" applyFont="1" applyFill="1" applyBorder="1" applyAlignment="1">
      <alignment vertical="center"/>
    </xf>
    <xf numFmtId="0" fontId="19" fillId="0" borderId="36" xfId="157" applyFont="1" applyFill="1" applyBorder="1" applyAlignment="1">
      <alignment horizontal="center" vertical="center" wrapText="1"/>
    </xf>
    <xf numFmtId="0" fontId="20" fillId="0" borderId="34" xfId="157" applyFont="1" applyFill="1" applyBorder="1"/>
    <xf numFmtId="165" fontId="53" fillId="0" borderId="0" xfId="0" applyNumberFormat="1" applyFont="1" applyFill="1" applyBorder="1" applyAlignment="1">
      <alignment horizontal="right" vertical="center"/>
    </xf>
    <xf numFmtId="165" fontId="20" fillId="0" borderId="0" xfId="0" applyNumberFormat="1" applyFont="1" applyFill="1" applyBorder="1" applyAlignment="1">
      <alignment horizontal="right" vertical="center"/>
    </xf>
    <xf numFmtId="0" fontId="19" fillId="0" borderId="18" xfId="47" applyFont="1" applyFill="1" applyBorder="1" applyAlignment="1">
      <alignment horizontal="center" vertical="center" wrapText="1"/>
    </xf>
    <xf numFmtId="4" fontId="20" fillId="0" borderId="0" xfId="0" applyNumberFormat="1" applyFont="1" applyFill="1" applyAlignment="1">
      <alignment horizontal="left" vertical="center" wrapText="1"/>
    </xf>
    <xf numFmtId="4" fontId="22" fillId="0" borderId="0" xfId="0" applyNumberFormat="1" applyFont="1" applyFill="1" applyBorder="1"/>
    <xf numFmtId="3" fontId="0" fillId="0" borderId="0" xfId="0" applyNumberFormat="1" applyFill="1"/>
    <xf numFmtId="0" fontId="76" fillId="0" borderId="0" xfId="0" applyFont="1" applyFill="1" applyAlignment="1">
      <alignment horizontal="right"/>
    </xf>
    <xf numFmtId="4" fontId="22" fillId="0" borderId="21" xfId="0" applyNumberFormat="1" applyFont="1" applyFill="1" applyBorder="1" applyAlignment="1">
      <alignment horizontal="right" vertical="center"/>
    </xf>
    <xf numFmtId="165" fontId="28" fillId="0" borderId="35" xfId="0" applyNumberFormat="1" applyFont="1" applyFill="1" applyBorder="1" applyAlignment="1">
      <alignment vertical="center"/>
    </xf>
    <xf numFmtId="4" fontId="22" fillId="0" borderId="33" xfId="0" applyNumberFormat="1" applyFont="1" applyFill="1" applyBorder="1" applyAlignment="1">
      <alignment horizontal="right" vertical="center"/>
    </xf>
    <xf numFmtId="0" fontId="28" fillId="0" borderId="0" xfId="0" applyFont="1" applyFill="1" applyAlignment="1">
      <alignment horizontal="right"/>
    </xf>
    <xf numFmtId="1" fontId="19" fillId="0" borderId="11" xfId="47" applyNumberFormat="1" applyFont="1" applyFill="1" applyBorder="1" applyAlignment="1">
      <alignment horizontal="center" wrapText="1"/>
    </xf>
    <xf numFmtId="4" fontId="20" fillId="0" borderId="33" xfId="47" applyNumberFormat="1" applyFont="1" applyFill="1" applyBorder="1"/>
    <xf numFmtId="165" fontId="20" fillId="0" borderId="36" xfId="47" applyNumberFormat="1" applyFont="1" applyFill="1" applyBorder="1"/>
    <xf numFmtId="0" fontId="28" fillId="0" borderId="11" xfId="0" applyFont="1" applyFill="1" applyBorder="1" applyAlignment="1">
      <alignment horizontal="center" vertical="center" wrapText="1"/>
    </xf>
    <xf numFmtId="0" fontId="28" fillId="0" borderId="11" xfId="0" applyFont="1" applyFill="1" applyBorder="1" applyAlignment="1">
      <alignment horizontal="center" vertical="center"/>
    </xf>
    <xf numFmtId="0" fontId="21" fillId="0" borderId="0" xfId="45" applyFont="1" applyFill="1" applyBorder="1" applyAlignment="1">
      <alignment horizontal="left" vertical="center" wrapText="1"/>
    </xf>
    <xf numFmtId="0" fontId="25" fillId="0" borderId="0" xfId="0" applyFont="1"/>
    <xf numFmtId="0" fontId="25" fillId="0" borderId="0" xfId="0" applyFont="1" applyAlignment="1">
      <alignment horizontal="left" wrapText="1"/>
    </xf>
    <xf numFmtId="0" fontId="75" fillId="0" borderId="11" xfId="0" applyFont="1" applyFill="1" applyBorder="1"/>
    <xf numFmtId="0" fontId="75" fillId="0" borderId="11" xfId="0" applyFont="1" applyBorder="1"/>
    <xf numFmtId="0" fontId="25" fillId="0" borderId="11" xfId="0" applyFont="1" applyBorder="1" applyAlignment="1">
      <alignment horizontal="left"/>
    </xf>
    <xf numFmtId="0" fontId="25" fillId="0" borderId="11" xfId="0" applyNumberFormat="1" applyFont="1" applyBorder="1"/>
    <xf numFmtId="164" fontId="25" fillId="0" borderId="11" xfId="0" applyNumberFormat="1" applyFont="1" applyBorder="1"/>
    <xf numFmtId="164" fontId="25" fillId="0" borderId="11" xfId="0" applyNumberFormat="1" applyFont="1" applyBorder="1" applyAlignment="1">
      <alignment horizontal="right"/>
    </xf>
    <xf numFmtId="0" fontId="25" fillId="0" borderId="11" xfId="0" applyFont="1" applyBorder="1"/>
    <xf numFmtId="0" fontId="25" fillId="0" borderId="11" xfId="0" applyFont="1" applyBorder="1" applyAlignment="1">
      <alignment horizontal="right"/>
    </xf>
    <xf numFmtId="0" fontId="25" fillId="0" borderId="0" xfId="0" applyFont="1" applyBorder="1"/>
    <xf numFmtId="0" fontId="25" fillId="0" borderId="11" xfId="0" applyNumberFormat="1" applyFont="1" applyBorder="1" applyAlignment="1">
      <alignment horizontal="right"/>
    </xf>
    <xf numFmtId="0" fontId="25" fillId="0" borderId="0" xfId="0" applyFont="1" applyBorder="1" applyAlignment="1">
      <alignment horizontal="right"/>
    </xf>
    <xf numFmtId="3" fontId="25" fillId="0" borderId="11" xfId="0" applyNumberFormat="1" applyFont="1" applyBorder="1" applyAlignment="1">
      <alignment horizontal="right"/>
    </xf>
    <xf numFmtId="0" fontId="25" fillId="0" borderId="11" xfId="0" applyFont="1" applyFill="1" applyBorder="1"/>
    <xf numFmtId="3" fontId="25" fillId="0" borderId="11" xfId="0" applyNumberFormat="1" applyFont="1" applyFill="1" applyBorder="1" applyAlignment="1">
      <alignment horizontal="right"/>
    </xf>
    <xf numFmtId="0" fontId="79" fillId="0" borderId="0" xfId="44" applyFont="1" applyFill="1" applyBorder="1" applyAlignment="1">
      <alignment horizontal="left" vertical="center"/>
    </xf>
    <xf numFmtId="0" fontId="28" fillId="0" borderId="11" xfId="0" applyFont="1" applyFill="1" applyBorder="1" applyAlignment="1">
      <alignment horizontal="center" vertical="center" wrapText="1"/>
    </xf>
    <xf numFmtId="0" fontId="28" fillId="0" borderId="11" xfId="0" applyFont="1" applyFill="1" applyBorder="1" applyAlignment="1">
      <alignment horizontal="center" vertical="center"/>
    </xf>
    <xf numFmtId="0" fontId="19" fillId="0" borderId="11" xfId="44" applyFont="1" applyFill="1" applyBorder="1" applyAlignment="1">
      <alignment horizontal="center" vertical="center" wrapText="1"/>
    </xf>
    <xf numFmtId="0" fontId="19" fillId="0" borderId="36" xfId="44" applyFont="1" applyFill="1" applyBorder="1" applyAlignment="1">
      <alignment horizontal="center" vertical="center" wrapText="1"/>
    </xf>
    <xf numFmtId="0" fontId="20" fillId="0" borderId="0" xfId="47" applyFont="1" applyFill="1" applyBorder="1" applyAlignment="1">
      <alignment horizontal="center" vertical="center"/>
    </xf>
    <xf numFmtId="0" fontId="20" fillId="0" borderId="0" xfId="45" applyFont="1" applyFill="1" applyAlignment="1">
      <alignment horizontal="left" vertical="center"/>
    </xf>
    <xf numFmtId="0" fontId="53" fillId="0" borderId="0" xfId="0" applyFont="1" applyFill="1" applyAlignment="1">
      <alignment horizontal="left" vertical="center" wrapText="1"/>
    </xf>
    <xf numFmtId="0" fontId="28" fillId="0" borderId="0" xfId="0" applyNumberFormat="1" applyFont="1" applyFill="1" applyBorder="1" applyAlignment="1">
      <alignment horizontal="center" vertical="center" wrapText="1"/>
    </xf>
    <xf numFmtId="172" fontId="19" fillId="0" borderId="0" xfId="44" applyNumberFormat="1" applyFont="1" applyFill="1" applyBorder="1" applyAlignment="1">
      <alignment horizontal="center" vertical="center" wrapText="1"/>
    </xf>
    <xf numFmtId="172" fontId="22" fillId="0" borderId="0" xfId="0" applyNumberFormat="1" applyFont="1"/>
    <xf numFmtId="172" fontId="19" fillId="0" borderId="36" xfId="44" applyNumberFormat="1" applyFont="1" applyFill="1" applyBorder="1" applyAlignment="1">
      <alignment horizontal="center" vertical="center" wrapText="1"/>
    </xf>
    <xf numFmtId="172" fontId="22" fillId="0" borderId="34" xfId="0" applyNumberFormat="1" applyFont="1" applyBorder="1"/>
    <xf numFmtId="172" fontId="22" fillId="0" borderId="0" xfId="0" applyNumberFormat="1" applyFont="1" applyBorder="1"/>
    <xf numFmtId="172" fontId="22" fillId="0" borderId="0" xfId="0" applyNumberFormat="1" applyFont="1" applyFill="1" applyBorder="1"/>
    <xf numFmtId="172" fontId="22" fillId="0" borderId="35" xfId="0" applyNumberFormat="1" applyFont="1" applyBorder="1"/>
    <xf numFmtId="172" fontId="22" fillId="0" borderId="34" xfId="1" applyNumberFormat="1" applyFont="1" applyFill="1" applyBorder="1" applyAlignment="1">
      <alignment horizontal="right" vertical="center" wrapText="1"/>
    </xf>
    <xf numFmtId="172" fontId="22" fillId="0" borderId="35" xfId="0" applyNumberFormat="1" applyFont="1" applyFill="1" applyBorder="1"/>
    <xf numFmtId="172" fontId="22" fillId="0" borderId="36" xfId="0" applyNumberFormat="1" applyFont="1" applyBorder="1"/>
    <xf numFmtId="164" fontId="20" fillId="0" borderId="0" xfId="66" applyNumberFormat="1" applyFont="1" applyFill="1" applyBorder="1" applyAlignment="1">
      <alignment horizontal="right" vertical="center" wrapText="1"/>
    </xf>
    <xf numFmtId="164" fontId="22" fillId="0" borderId="0" xfId="0" applyNumberFormat="1" applyFont="1" applyAlignment="1">
      <alignment horizontal="right"/>
    </xf>
    <xf numFmtId="164" fontId="22" fillId="0" borderId="0" xfId="1" applyNumberFormat="1" applyFont="1" applyFill="1" applyBorder="1" applyAlignment="1">
      <alignment horizontal="right" vertical="center" wrapText="1"/>
    </xf>
    <xf numFmtId="164" fontId="22" fillId="0" borderId="0" xfId="1" applyNumberFormat="1" applyFont="1" applyFill="1" applyBorder="1" applyAlignment="1">
      <alignment horizontal="right" vertical="center"/>
    </xf>
    <xf numFmtId="164" fontId="22" fillId="0" borderId="34" xfId="1" applyNumberFormat="1" applyFont="1" applyFill="1" applyBorder="1" applyAlignment="1">
      <alignment horizontal="right" vertical="center" wrapText="1"/>
    </xf>
    <xf numFmtId="164" fontId="22" fillId="0" borderId="35" xfId="1" applyNumberFormat="1" applyFont="1" applyFill="1" applyBorder="1" applyAlignment="1">
      <alignment horizontal="right" vertical="center"/>
    </xf>
    <xf numFmtId="164" fontId="21" fillId="0" borderId="0" xfId="45" applyNumberFormat="1" applyFont="1" applyFill="1" applyBorder="1" applyAlignment="1">
      <alignment horizontal="left" vertical="center" wrapText="1"/>
    </xf>
    <xf numFmtId="164" fontId="22" fillId="0" borderId="34" xfId="0" applyNumberFormat="1" applyFont="1" applyFill="1" applyBorder="1"/>
    <xf numFmtId="169" fontId="22" fillId="0" borderId="35" xfId="1" applyNumberFormat="1" applyFont="1" applyFill="1" applyBorder="1" applyAlignment="1">
      <alignment horizontal="right" vertical="center" wrapText="1"/>
    </xf>
    <xf numFmtId="169" fontId="22" fillId="0" borderId="36" xfId="1" applyNumberFormat="1" applyFont="1" applyFill="1" applyBorder="1" applyAlignment="1">
      <alignment horizontal="right" vertical="center" wrapText="1"/>
    </xf>
    <xf numFmtId="164" fontId="22" fillId="0" borderId="36" xfId="0" applyNumberFormat="1" applyFont="1" applyFill="1" applyBorder="1"/>
    <xf numFmtId="0" fontId="78" fillId="0" borderId="0" xfId="142" applyFont="1" applyFill="1" applyAlignment="1">
      <alignment vertical="center"/>
    </xf>
    <xf numFmtId="49" fontId="78" fillId="0" borderId="0" xfId="142" applyNumberFormat="1" applyFont="1"/>
    <xf numFmtId="0" fontId="78" fillId="0" borderId="0" xfId="142" applyFont="1" applyFill="1"/>
    <xf numFmtId="0" fontId="78" fillId="0" borderId="0" xfId="142" applyFont="1" applyFill="1" applyBorder="1" applyAlignment="1">
      <alignment horizontal="left" vertical="center"/>
    </xf>
    <xf numFmtId="0" fontId="78" fillId="0" borderId="0" xfId="142" applyFont="1" applyBorder="1" applyAlignment="1"/>
    <xf numFmtId="0" fontId="78" fillId="0" borderId="0" xfId="142" applyFont="1"/>
    <xf numFmtId="0" fontId="19" fillId="0" borderId="0" xfId="0" applyFont="1" applyFill="1" applyAlignment="1">
      <alignment horizontal="left"/>
    </xf>
    <xf numFmtId="0" fontId="28" fillId="0" borderId="19"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8" fillId="0" borderId="22" xfId="0" applyFont="1" applyFill="1" applyBorder="1" applyAlignment="1">
      <alignment horizontal="center" vertical="center" wrapText="1"/>
    </xf>
    <xf numFmtId="0" fontId="28" fillId="0" borderId="15" xfId="0" applyFont="1" applyFill="1" applyBorder="1" applyAlignment="1">
      <alignment horizontal="center" vertical="center" wrapText="1"/>
    </xf>
    <xf numFmtId="0" fontId="28" fillId="0" borderId="33" xfId="0" applyFont="1" applyFill="1" applyBorder="1" applyAlignment="1">
      <alignment horizontal="center" vertical="center" wrapText="1"/>
    </xf>
    <xf numFmtId="0" fontId="28" fillId="0" borderId="20" xfId="0" applyFont="1" applyFill="1" applyBorder="1" applyAlignment="1">
      <alignment horizontal="center" vertical="center" wrapText="1"/>
    </xf>
    <xf numFmtId="0" fontId="28" fillId="0" borderId="21"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2" fillId="0" borderId="34"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35" xfId="0" applyFont="1" applyFill="1" applyBorder="1" applyAlignment="1">
      <alignment horizontal="center" vertical="center"/>
    </xf>
    <xf numFmtId="0" fontId="21" fillId="0" borderId="0" xfId="45" applyFont="1" applyFill="1" applyAlignment="1">
      <alignment horizontal="left" vertical="center" wrapText="1"/>
    </xf>
    <xf numFmtId="0" fontId="22" fillId="0" borderId="0" xfId="0" applyFont="1" applyFill="1" applyBorder="1" applyAlignment="1">
      <alignment horizontal="left" vertical="center" wrapText="1"/>
    </xf>
    <xf numFmtId="0" fontId="28" fillId="0" borderId="11" xfId="0" applyFont="1" applyFill="1" applyBorder="1" applyAlignment="1">
      <alignment horizontal="center" vertical="center"/>
    </xf>
    <xf numFmtId="0" fontId="21" fillId="0" borderId="0" xfId="45" applyFont="1" applyFill="1" applyBorder="1" applyAlignment="1">
      <alignment horizontal="left" vertical="center" wrapText="1"/>
    </xf>
    <xf numFmtId="0" fontId="19" fillId="0" borderId="10" xfId="44" applyFont="1" applyFill="1" applyBorder="1" applyAlignment="1">
      <alignment horizontal="center" vertical="center" wrapText="1"/>
    </xf>
    <xf numFmtId="0" fontId="19" fillId="0" borderId="16" xfId="44" applyFont="1" applyFill="1" applyBorder="1" applyAlignment="1">
      <alignment horizontal="center" vertical="center" wrapText="1"/>
    </xf>
    <xf numFmtId="0" fontId="19" fillId="0" borderId="11" xfId="44" applyFont="1" applyFill="1" applyBorder="1" applyAlignment="1">
      <alignment horizontal="center" vertical="center" wrapText="1"/>
    </xf>
    <xf numFmtId="0" fontId="19" fillId="0" borderId="12" xfId="44" applyFont="1" applyFill="1" applyBorder="1" applyAlignment="1">
      <alignment horizontal="center" vertical="center" wrapText="1"/>
    </xf>
    <xf numFmtId="0" fontId="19" fillId="0" borderId="19" xfId="44" applyFont="1" applyFill="1" applyBorder="1" applyAlignment="1">
      <alignment horizontal="center" vertical="center" wrapText="1"/>
    </xf>
    <xf numFmtId="2" fontId="19" fillId="0" borderId="36" xfId="44" applyNumberFormat="1" applyFont="1" applyFill="1" applyBorder="1" applyAlignment="1">
      <alignment horizontal="center" vertical="center" wrapText="1"/>
    </xf>
    <xf numFmtId="2" fontId="19" fillId="0" borderId="13" xfId="44" applyNumberFormat="1" applyFont="1" applyFill="1" applyBorder="1" applyAlignment="1">
      <alignment horizontal="center" vertical="center" wrapText="1"/>
    </xf>
    <xf numFmtId="2" fontId="19" fillId="0" borderId="10" xfId="44" applyNumberFormat="1" applyFont="1" applyFill="1" applyBorder="1" applyAlignment="1">
      <alignment horizontal="center" vertical="center" wrapText="1"/>
    </xf>
    <xf numFmtId="0" fontId="19" fillId="0" borderId="36" xfId="44" applyFont="1" applyFill="1" applyBorder="1" applyAlignment="1">
      <alignment horizontal="center" vertical="center" wrapText="1"/>
    </xf>
    <xf numFmtId="2" fontId="19" fillId="0" borderId="12" xfId="44" applyNumberFormat="1" applyFont="1" applyFill="1" applyBorder="1" applyAlignment="1">
      <alignment horizontal="center" vertical="center" wrapText="1"/>
    </xf>
    <xf numFmtId="0" fontId="20" fillId="0" borderId="34" xfId="47" applyFont="1" applyFill="1" applyBorder="1" applyAlignment="1">
      <alignment horizontal="center" vertical="center"/>
    </xf>
    <xf numFmtId="0" fontId="20" fillId="0" borderId="0" xfId="47" applyFont="1" applyFill="1" applyBorder="1" applyAlignment="1">
      <alignment horizontal="center" vertical="center"/>
    </xf>
    <xf numFmtId="0" fontId="20" fillId="0" borderId="35" xfId="47" applyFont="1" applyFill="1" applyBorder="1" applyAlignment="1">
      <alignment horizontal="center" vertical="center"/>
    </xf>
    <xf numFmtId="0" fontId="19" fillId="0" borderId="18" xfId="44" applyFont="1" applyFill="1" applyBorder="1" applyAlignment="1">
      <alignment horizontal="center" vertical="center" wrapText="1"/>
    </xf>
    <xf numFmtId="0" fontId="22" fillId="0" borderId="11" xfId="0" applyFont="1" applyBorder="1" applyAlignment="1">
      <alignment horizontal="center"/>
    </xf>
    <xf numFmtId="0" fontId="19" fillId="0" borderId="17" xfId="44" applyFont="1" applyFill="1" applyBorder="1" applyAlignment="1">
      <alignment horizontal="center" vertical="center" wrapText="1"/>
    </xf>
    <xf numFmtId="0" fontId="19" fillId="0" borderId="23" xfId="44" applyFont="1" applyFill="1" applyBorder="1" applyAlignment="1">
      <alignment horizontal="center" vertical="center" wrapText="1"/>
    </xf>
    <xf numFmtId="0" fontId="28" fillId="0" borderId="11" xfId="0" applyNumberFormat="1" applyFont="1" applyFill="1" applyBorder="1" applyAlignment="1">
      <alignment horizontal="center" vertical="center" wrapText="1"/>
    </xf>
    <xf numFmtId="0" fontId="28" fillId="0" borderId="12" xfId="0" applyNumberFormat="1" applyFont="1" applyFill="1" applyBorder="1" applyAlignment="1">
      <alignment horizontal="center" vertical="center" wrapText="1"/>
    </xf>
    <xf numFmtId="0" fontId="28" fillId="0" borderId="10" xfId="0" applyNumberFormat="1" applyFont="1" applyFill="1" applyBorder="1" applyAlignment="1">
      <alignment horizontal="center" vertical="center" wrapText="1"/>
    </xf>
    <xf numFmtId="0" fontId="22" fillId="0" borderId="34" xfId="0" applyFont="1" applyBorder="1" applyAlignment="1">
      <alignment horizontal="center" vertical="center"/>
    </xf>
    <xf numFmtId="0" fontId="22" fillId="0" borderId="0" xfId="0" applyFont="1" applyBorder="1" applyAlignment="1">
      <alignment horizontal="center" vertical="center"/>
    </xf>
    <xf numFmtId="0" fontId="22" fillId="0" borderId="35" xfId="0" applyFont="1" applyBorder="1" applyAlignment="1">
      <alignment horizontal="center" vertical="center"/>
    </xf>
    <xf numFmtId="164" fontId="19" fillId="0" borderId="18" xfId="44" applyNumberFormat="1" applyFont="1" applyFill="1" applyBorder="1" applyAlignment="1">
      <alignment horizontal="center" vertical="center" wrapText="1"/>
    </xf>
    <xf numFmtId="164" fontId="19" fillId="0" borderId="17" xfId="44" applyNumberFormat="1" applyFont="1" applyFill="1" applyBorder="1" applyAlignment="1">
      <alignment horizontal="center" vertical="center" wrapText="1"/>
    </xf>
    <xf numFmtId="164" fontId="19" fillId="0" borderId="23" xfId="44" applyNumberFormat="1" applyFont="1" applyFill="1" applyBorder="1" applyAlignment="1">
      <alignment horizontal="center" vertical="center" wrapText="1"/>
    </xf>
    <xf numFmtId="0" fontId="28" fillId="0" borderId="36" xfId="0" applyNumberFormat="1" applyFont="1" applyFill="1" applyBorder="1" applyAlignment="1">
      <alignment horizontal="center" vertical="center" wrapText="1"/>
    </xf>
    <xf numFmtId="0" fontId="22" fillId="0" borderId="0" xfId="44" applyFont="1" applyFill="1" applyBorder="1" applyAlignment="1">
      <alignment horizontal="left" vertical="center" wrapText="1"/>
    </xf>
    <xf numFmtId="0" fontId="28" fillId="0" borderId="18"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28" fillId="0" borderId="23" xfId="0" applyFont="1" applyFill="1" applyBorder="1" applyAlignment="1">
      <alignment horizontal="center" vertical="center" wrapText="1"/>
    </xf>
    <xf numFmtId="0" fontId="25" fillId="0" borderId="0" xfId="0" applyFont="1" applyAlignment="1">
      <alignment horizontal="left" wrapText="1"/>
    </xf>
    <xf numFmtId="0" fontId="25" fillId="0" borderId="0" xfId="44" applyFont="1" applyFill="1" applyBorder="1" applyAlignment="1">
      <alignment horizontal="left" vertical="center" wrapText="1"/>
    </xf>
    <xf numFmtId="0" fontId="20" fillId="0" borderId="0" xfId="45" applyFont="1" applyFill="1" applyAlignment="1">
      <alignment horizontal="left" vertical="center" wrapText="1"/>
    </xf>
    <xf numFmtId="0" fontId="28" fillId="0" borderId="37" xfId="0" applyFont="1" applyFill="1" applyBorder="1" applyAlignment="1">
      <alignment horizontal="center" vertical="center" wrapText="1"/>
    </xf>
    <xf numFmtId="0" fontId="28" fillId="0" borderId="38" xfId="0" applyFont="1" applyFill="1" applyBorder="1" applyAlignment="1">
      <alignment horizontal="center" vertical="center" wrapText="1"/>
    </xf>
    <xf numFmtId="0" fontId="28" fillId="56" borderId="37" xfId="0" applyFont="1" applyFill="1" applyBorder="1" applyAlignment="1">
      <alignment horizontal="center" vertical="center" wrapText="1"/>
    </xf>
    <xf numFmtId="0" fontId="28" fillId="56" borderId="38" xfId="0" applyFont="1" applyFill="1" applyBorder="1" applyAlignment="1">
      <alignment horizontal="center" vertical="center" wrapText="1"/>
    </xf>
    <xf numFmtId="0" fontId="28" fillId="56" borderId="20" xfId="0" applyFont="1" applyFill="1" applyBorder="1" applyAlignment="1">
      <alignment horizontal="center" vertical="center" wrapText="1"/>
    </xf>
    <xf numFmtId="0" fontId="28" fillId="56" borderId="21" xfId="0" applyFont="1" applyFill="1" applyBorder="1" applyAlignment="1">
      <alignment horizontal="center" vertical="center" wrapText="1"/>
    </xf>
    <xf numFmtId="0" fontId="28" fillId="56" borderId="22" xfId="0" applyFont="1" applyFill="1" applyBorder="1" applyAlignment="1">
      <alignment horizontal="center" vertical="center" wrapText="1"/>
    </xf>
    <xf numFmtId="0" fontId="28" fillId="56" borderId="33"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56" borderId="12" xfId="0" applyFont="1" applyFill="1" applyBorder="1" applyAlignment="1">
      <alignment horizontal="center" vertical="center" wrapText="1"/>
    </xf>
    <xf numFmtId="0" fontId="28" fillId="56" borderId="10" xfId="0" applyFont="1" applyFill="1" applyBorder="1" applyAlignment="1">
      <alignment horizontal="center" vertical="center" wrapText="1"/>
    </xf>
    <xf numFmtId="0" fontId="20" fillId="0" borderId="0" xfId="45" applyFont="1" applyFill="1" applyAlignment="1">
      <alignment horizontal="left" vertical="center"/>
    </xf>
    <xf numFmtId="0" fontId="20" fillId="0" borderId="0" xfId="0" applyFont="1" applyFill="1" applyAlignment="1">
      <alignment horizontal="left" vertical="center" wrapText="1"/>
    </xf>
    <xf numFmtId="0" fontId="20" fillId="0" borderId="0" xfId="0" applyFont="1" applyFill="1" applyBorder="1" applyAlignment="1">
      <alignment horizontal="left" vertical="center" wrapText="1"/>
    </xf>
    <xf numFmtId="0" fontId="28" fillId="0" borderId="11" xfId="0" applyFont="1" applyBorder="1" applyAlignment="1">
      <alignment horizontal="center" vertical="center" wrapText="1"/>
    </xf>
    <xf numFmtId="0" fontId="28" fillId="0" borderId="11" xfId="0" applyFont="1" applyBorder="1" applyAlignment="1">
      <alignment horizontal="center" vertical="center"/>
    </xf>
    <xf numFmtId="0" fontId="56" fillId="0" borderId="11" xfId="45" applyFont="1" applyFill="1" applyBorder="1" applyAlignment="1">
      <alignment horizontal="center" vertical="center" wrapText="1"/>
    </xf>
    <xf numFmtId="0" fontId="56" fillId="0" borderId="36" xfId="45" applyFont="1" applyFill="1" applyBorder="1" applyAlignment="1">
      <alignment horizontal="center" vertical="center" wrapText="1"/>
    </xf>
    <xf numFmtId="0" fontId="56" fillId="0" borderId="10" xfId="45" applyFont="1" applyFill="1" applyBorder="1" applyAlignment="1">
      <alignment horizontal="center" vertical="center" wrapText="1"/>
    </xf>
    <xf numFmtId="0" fontId="53" fillId="0" borderId="0" xfId="0" applyFont="1" applyFill="1" applyAlignment="1">
      <alignment horizontal="left" vertical="center" wrapText="1"/>
    </xf>
    <xf numFmtId="0" fontId="19" fillId="0" borderId="38" xfId="44" applyFont="1" applyFill="1" applyBorder="1" applyAlignment="1">
      <alignment horizontal="center" vertical="center" wrapText="1"/>
    </xf>
    <xf numFmtId="0" fontId="21" fillId="0" borderId="0" xfId="45" applyFont="1" applyFill="1" applyAlignment="1">
      <alignment vertical="center" wrapText="1"/>
    </xf>
    <xf numFmtId="0" fontId="20" fillId="0" borderId="0" xfId="157" applyFont="1" applyFill="1" applyBorder="1" applyAlignment="1">
      <alignment horizontal="left" vertical="center" wrapText="1"/>
    </xf>
    <xf numFmtId="0" fontId="19" fillId="0" borderId="12" xfId="157" applyFont="1" applyFill="1" applyBorder="1" applyAlignment="1">
      <alignment horizontal="center" vertical="center" wrapText="1"/>
    </xf>
    <xf numFmtId="0" fontId="19" fillId="0" borderId="10" xfId="157" applyFont="1" applyFill="1" applyBorder="1" applyAlignment="1">
      <alignment horizontal="center" vertical="center" wrapText="1"/>
    </xf>
    <xf numFmtId="0" fontId="19" fillId="0" borderId="18" xfId="157" applyFont="1" applyFill="1" applyBorder="1" applyAlignment="1">
      <alignment horizontal="center" vertical="center" wrapText="1"/>
    </xf>
    <xf numFmtId="0" fontId="19" fillId="0" borderId="23" xfId="157" applyFont="1" applyFill="1" applyBorder="1" applyAlignment="1">
      <alignment horizontal="center" vertical="center" wrapText="1"/>
    </xf>
    <xf numFmtId="0" fontId="19" fillId="0" borderId="11" xfId="157" applyFont="1" applyFill="1" applyBorder="1" applyAlignment="1">
      <alignment horizontal="center" vertical="center" wrapText="1"/>
    </xf>
    <xf numFmtId="0" fontId="62" fillId="0" borderId="0" xfId="0" applyFont="1" applyAlignment="1">
      <alignment vertical="center" wrapText="1"/>
    </xf>
    <xf numFmtId="0" fontId="54" fillId="0" borderId="11" xfId="0" applyFont="1" applyBorder="1" applyAlignment="1">
      <alignment horizontal="center" vertical="center" wrapText="1"/>
    </xf>
    <xf numFmtId="0" fontId="22" fillId="0" borderId="11" xfId="0" applyFont="1" applyBorder="1" applyAlignment="1">
      <alignment vertical="center" wrapText="1"/>
    </xf>
    <xf numFmtId="0" fontId="54" fillId="57" borderId="11" xfId="0" applyFont="1" applyFill="1" applyBorder="1" applyAlignment="1">
      <alignment horizontal="center" vertical="center" wrapText="1"/>
    </xf>
    <xf numFmtId="0" fontId="22" fillId="57" borderId="12" xfId="0" applyFont="1" applyFill="1" applyBorder="1" applyAlignment="1">
      <alignment vertical="center" wrapText="1"/>
    </xf>
    <xf numFmtId="0" fontId="53" fillId="0" borderId="0" xfId="0" applyFont="1" applyAlignment="1">
      <alignment vertical="center"/>
    </xf>
    <xf numFmtId="0" fontId="21" fillId="0" borderId="0" xfId="45" applyFont="1" applyFill="1" applyAlignment="1">
      <alignment horizontal="left" vertical="center"/>
    </xf>
    <xf numFmtId="0" fontId="56" fillId="0" borderId="12" xfId="45" applyFont="1" applyFill="1" applyBorder="1" applyAlignment="1">
      <alignment horizontal="center" vertical="center"/>
    </xf>
    <xf numFmtId="0" fontId="56" fillId="0" borderId="36" xfId="45" applyFont="1" applyFill="1" applyBorder="1" applyAlignment="1">
      <alignment horizontal="center" vertical="center"/>
    </xf>
    <xf numFmtId="0" fontId="56" fillId="0" borderId="10" xfId="45" applyFont="1" applyFill="1" applyBorder="1" applyAlignment="1">
      <alignment horizontal="center" vertical="center"/>
    </xf>
    <xf numFmtId="0" fontId="56" fillId="0" borderId="12" xfId="45" applyFont="1" applyFill="1" applyBorder="1" applyAlignment="1">
      <alignment horizontal="center" vertical="center" wrapText="1"/>
    </xf>
    <xf numFmtId="0" fontId="22" fillId="0" borderId="15" xfId="0" applyFont="1" applyFill="1" applyBorder="1" applyAlignment="1">
      <alignment horizontal="center" vertical="center"/>
    </xf>
    <xf numFmtId="3" fontId="56" fillId="0" borderId="12" xfId="45" applyNumberFormat="1" applyFont="1" applyFill="1" applyBorder="1" applyAlignment="1">
      <alignment horizontal="center" vertical="center" wrapText="1"/>
    </xf>
    <xf numFmtId="3" fontId="56" fillId="0" borderId="36" xfId="45" applyNumberFormat="1" applyFont="1" applyFill="1" applyBorder="1" applyAlignment="1">
      <alignment horizontal="center" vertical="center" wrapText="1"/>
    </xf>
    <xf numFmtId="3" fontId="56" fillId="0" borderId="10" xfId="45" applyNumberFormat="1" applyFont="1" applyFill="1" applyBorder="1" applyAlignment="1">
      <alignment horizontal="center" vertical="center" wrapText="1"/>
    </xf>
    <xf numFmtId="0" fontId="19" fillId="0" borderId="34" xfId="44" applyFont="1" applyFill="1" applyBorder="1" applyAlignment="1">
      <alignment horizontal="left" vertical="center" wrapText="1"/>
    </xf>
    <xf numFmtId="0" fontId="28" fillId="0" borderId="12" xfId="0" applyFont="1" applyFill="1" applyBorder="1" applyAlignment="1">
      <alignment horizontal="center" vertical="center"/>
    </xf>
    <xf numFmtId="0" fontId="28" fillId="0" borderId="36" xfId="0" applyFont="1" applyFill="1" applyBorder="1" applyAlignment="1">
      <alignment horizontal="center" vertical="center"/>
    </xf>
    <xf numFmtId="0" fontId="28" fillId="0" borderId="10" xfId="0" applyFont="1" applyFill="1" applyBorder="1" applyAlignment="1">
      <alignment horizontal="center" vertical="center"/>
    </xf>
    <xf numFmtId="0" fontId="28" fillId="0" borderId="36" xfId="0" applyFont="1" applyFill="1" applyBorder="1" applyAlignment="1">
      <alignment horizontal="center" vertical="center" wrapText="1"/>
    </xf>
    <xf numFmtId="0" fontId="22" fillId="0" borderId="0" xfId="0" applyFont="1" applyFill="1" applyAlignment="1">
      <alignment horizontal="left" vertical="center" wrapText="1"/>
    </xf>
    <xf numFmtId="0" fontId="28" fillId="0" borderId="18" xfId="0" applyFont="1" applyFill="1" applyBorder="1" applyAlignment="1">
      <alignment horizontal="center" vertical="center"/>
    </xf>
    <xf numFmtId="0" fontId="28" fillId="0" borderId="17" xfId="0" applyFont="1" applyFill="1" applyBorder="1" applyAlignment="1">
      <alignment horizontal="center" vertical="center"/>
    </xf>
    <xf numFmtId="0" fontId="28" fillId="0" borderId="23" xfId="0" applyFont="1" applyFill="1" applyBorder="1" applyAlignment="1">
      <alignment horizontal="center" vertical="center"/>
    </xf>
    <xf numFmtId="0" fontId="56" fillId="0" borderId="11" xfId="144" applyFont="1" applyFill="1" applyBorder="1" applyAlignment="1">
      <alignment horizontal="center" vertical="center" wrapText="1"/>
    </xf>
    <xf numFmtId="0" fontId="19" fillId="0" borderId="36"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11" xfId="0" applyFont="1" applyFill="1" applyBorder="1" applyAlignment="1">
      <alignment horizontal="center" vertical="center"/>
    </xf>
    <xf numFmtId="0" fontId="56" fillId="0" borderId="12" xfId="144" applyFont="1" applyFill="1" applyBorder="1" applyAlignment="1">
      <alignment horizontal="center" vertical="center" wrapText="1"/>
    </xf>
    <xf numFmtId="0" fontId="56" fillId="0" borderId="10" xfId="144" applyFont="1" applyFill="1" applyBorder="1" applyAlignment="1">
      <alignment horizontal="center" vertical="center" wrapText="1"/>
    </xf>
    <xf numFmtId="0" fontId="20" fillId="0" borderId="0" xfId="47" applyFont="1" applyFill="1" applyAlignment="1">
      <alignment horizontal="left" vertical="center" wrapText="1"/>
    </xf>
    <xf numFmtId="0" fontId="22" fillId="0" borderId="0" xfId="0" applyFont="1" applyFill="1" applyAlignment="1">
      <alignment horizontal="left" wrapText="1"/>
    </xf>
    <xf numFmtId="0" fontId="19" fillId="0" borderId="36" xfId="47" applyFont="1" applyFill="1" applyBorder="1" applyAlignment="1">
      <alignment horizontal="center" vertical="center" wrapText="1"/>
    </xf>
    <xf numFmtId="0" fontId="19" fillId="0" borderId="11" xfId="47" applyFont="1" applyFill="1" applyBorder="1" applyAlignment="1">
      <alignment horizontal="center" vertical="center" wrapText="1"/>
    </xf>
    <xf numFmtId="0" fontId="20" fillId="0" borderId="11" xfId="47" applyFont="1" applyFill="1" applyBorder="1" applyAlignment="1">
      <alignment horizontal="center" vertical="center"/>
    </xf>
    <xf numFmtId="0" fontId="19" fillId="0" borderId="10" xfId="47" applyFont="1" applyFill="1" applyBorder="1" applyAlignment="1">
      <alignment horizontal="center" vertical="center" wrapText="1"/>
    </xf>
    <xf numFmtId="0" fontId="19" fillId="0" borderId="12" xfId="47" applyFont="1" applyFill="1" applyBorder="1" applyAlignment="1">
      <alignment horizontal="center" vertical="center" wrapText="1"/>
    </xf>
    <xf numFmtId="0" fontId="19" fillId="0" borderId="18" xfId="47" applyFont="1" applyFill="1" applyBorder="1" applyAlignment="1">
      <alignment horizontal="center" vertical="center" wrapText="1"/>
    </xf>
    <xf numFmtId="0" fontId="19" fillId="0" borderId="23" xfId="47" applyFont="1" applyFill="1" applyBorder="1" applyAlignment="1">
      <alignment horizontal="center" vertical="center" wrapText="1"/>
    </xf>
    <xf numFmtId="0" fontId="19" fillId="0" borderId="35" xfId="47" applyFont="1" applyFill="1" applyBorder="1" applyAlignment="1">
      <alignment horizontal="center" vertical="center" wrapText="1"/>
    </xf>
    <xf numFmtId="0" fontId="28" fillId="0" borderId="18" xfId="0" applyFont="1" applyBorder="1" applyAlignment="1">
      <alignment horizontal="center" vertical="center"/>
    </xf>
    <xf numFmtId="0" fontId="28" fillId="0" borderId="23" xfId="0" applyFont="1" applyBorder="1" applyAlignment="1">
      <alignment horizontal="center" vertical="center"/>
    </xf>
    <xf numFmtId="0" fontId="28" fillId="0" borderId="11" xfId="0" applyFont="1" applyBorder="1" applyAlignment="1">
      <alignment horizontal="center" wrapText="1"/>
    </xf>
    <xf numFmtId="0" fontId="19" fillId="0" borderId="11" xfId="47" applyFont="1" applyBorder="1" applyAlignment="1">
      <alignment horizontal="center" vertical="center" wrapText="1"/>
    </xf>
    <xf numFmtId="0" fontId="56" fillId="0" borderId="11" xfId="47" applyFont="1" applyFill="1" applyBorder="1" applyAlignment="1">
      <alignment horizontal="center" vertical="center" wrapText="1"/>
    </xf>
    <xf numFmtId="0" fontId="56" fillId="0" borderId="11" xfId="47" applyFont="1" applyBorder="1" applyAlignment="1">
      <alignment horizontal="center" vertical="center"/>
    </xf>
    <xf numFmtId="0" fontId="19" fillId="0" borderId="18" xfId="47" applyFont="1" applyBorder="1" applyAlignment="1">
      <alignment horizontal="center" vertical="center" wrapText="1"/>
    </xf>
    <xf numFmtId="0" fontId="19" fillId="0" borderId="17" xfId="47" applyFont="1" applyBorder="1" applyAlignment="1">
      <alignment horizontal="center" vertical="center" wrapText="1"/>
    </xf>
    <xf numFmtId="0" fontId="19" fillId="0" borderId="23" xfId="47" applyFont="1" applyBorder="1" applyAlignment="1">
      <alignment horizontal="center" vertical="center" wrapText="1"/>
    </xf>
    <xf numFmtId="0" fontId="19" fillId="0" borderId="11" xfId="143" applyFont="1" applyFill="1" applyBorder="1" applyAlignment="1">
      <alignment horizontal="center" vertical="center" wrapText="1"/>
    </xf>
    <xf numFmtId="0" fontId="19" fillId="0" borderId="12" xfId="143" applyFont="1" applyFill="1" applyBorder="1" applyAlignment="1">
      <alignment horizontal="center" vertical="center" wrapText="1"/>
    </xf>
    <xf numFmtId="0" fontId="20" fillId="0" borderId="0" xfId="143" applyFont="1" applyFill="1" applyAlignment="1">
      <alignment horizontal="left" wrapText="1"/>
    </xf>
    <xf numFmtId="0" fontId="19" fillId="0" borderId="10" xfId="143" applyFont="1" applyFill="1" applyBorder="1" applyAlignment="1">
      <alignment horizontal="center" vertical="center" wrapText="1"/>
    </xf>
    <xf numFmtId="0" fontId="20" fillId="0" borderId="0" xfId="143" applyFont="1" applyFill="1" applyBorder="1" applyAlignment="1">
      <alignment horizontal="left" wrapText="1"/>
    </xf>
    <xf numFmtId="0" fontId="28" fillId="0" borderId="11" xfId="146" applyFont="1" applyFill="1" applyBorder="1" applyAlignment="1">
      <alignment horizontal="center"/>
    </xf>
    <xf numFmtId="0" fontId="28" fillId="0" borderId="12" xfId="146" applyFont="1" applyFill="1" applyBorder="1" applyAlignment="1">
      <alignment horizontal="center"/>
    </xf>
    <xf numFmtId="0" fontId="28" fillId="0" borderId="23" xfId="146" applyFont="1" applyFill="1" applyBorder="1" applyAlignment="1">
      <alignment horizontal="left" vertical="center" wrapText="1"/>
    </xf>
    <xf numFmtId="0" fontId="28" fillId="0" borderId="11" xfId="146" applyFont="1" applyFill="1" applyBorder="1" applyAlignment="1">
      <alignment horizontal="left" vertical="center" wrapText="1"/>
    </xf>
    <xf numFmtId="0" fontId="28" fillId="0" borderId="11" xfId="146" applyFont="1" applyBorder="1" applyAlignment="1">
      <alignment horizontal="left" vertical="center"/>
    </xf>
    <xf numFmtId="0" fontId="28" fillId="0" borderId="11" xfId="146" applyFont="1" applyBorder="1" applyAlignment="1">
      <alignment horizontal="center"/>
    </xf>
  </cellXfs>
  <cellStyles count="186">
    <cellStyle name="20% - Ênfase1" xfId="21" builtinId="30" customBuiltin="1"/>
    <cellStyle name="20% - Ênfase1 2" xfId="68"/>
    <cellStyle name="20% - Ênfase1 2 2" xfId="69"/>
    <cellStyle name="20% - Ênfase2" xfId="25" builtinId="34" customBuiltin="1"/>
    <cellStyle name="20% - Ênfase2 2" xfId="70"/>
    <cellStyle name="20% - Ênfase2 2 2" xfId="71"/>
    <cellStyle name="20% - Ênfase3" xfId="29" builtinId="38" customBuiltin="1"/>
    <cellStyle name="20% - Ênfase3 2" xfId="72"/>
    <cellStyle name="20% - Ênfase3 2 2" xfId="73"/>
    <cellStyle name="20% - Ênfase4" xfId="33" builtinId="42" customBuiltin="1"/>
    <cellStyle name="20% - Ênfase4 2" xfId="74"/>
    <cellStyle name="20% - Ênfase4 2 2" xfId="75"/>
    <cellStyle name="20% - Ênfase5" xfId="37" builtinId="46" customBuiltin="1"/>
    <cellStyle name="20% - Ênfase5 2" xfId="76"/>
    <cellStyle name="20% - Ênfase5 2 2" xfId="77"/>
    <cellStyle name="20% - Ênfase6" xfId="41" builtinId="50" customBuiltin="1"/>
    <cellStyle name="20% - Ênfase6 2" xfId="78"/>
    <cellStyle name="20% - Ênfase6 2 2" xfId="79"/>
    <cellStyle name="40% - Ênfase1" xfId="22" builtinId="31" customBuiltin="1"/>
    <cellStyle name="40% - Ênfase1 2" xfId="80"/>
    <cellStyle name="40% - Ênfase1 2 2" xfId="81"/>
    <cellStyle name="40% - Ênfase2" xfId="26" builtinId="35" customBuiltin="1"/>
    <cellStyle name="40% - Ênfase2 2" xfId="82"/>
    <cellStyle name="40% - Ênfase2 2 2" xfId="83"/>
    <cellStyle name="40% - Ênfase3" xfId="30" builtinId="39" customBuiltin="1"/>
    <cellStyle name="40% - Ênfase3 2" xfId="84"/>
    <cellStyle name="40% - Ênfase3 2 2" xfId="85"/>
    <cellStyle name="40% - Ênfase4" xfId="34" builtinId="43" customBuiltin="1"/>
    <cellStyle name="40% - Ênfase4 2" xfId="86"/>
    <cellStyle name="40% - Ênfase4 2 2" xfId="87"/>
    <cellStyle name="40% - Ênfase5" xfId="38" builtinId="47" customBuiltin="1"/>
    <cellStyle name="40% - Ênfase5 2" xfId="88"/>
    <cellStyle name="40% - Ênfase5 2 2" xfId="89"/>
    <cellStyle name="40% - Ênfase6" xfId="42" builtinId="51" customBuiltin="1"/>
    <cellStyle name="40% - Ênfase6 2" xfId="90"/>
    <cellStyle name="40% - Ênfase6 2 2" xfId="91"/>
    <cellStyle name="60% - Ênfase1" xfId="23" builtinId="32" customBuiltin="1"/>
    <cellStyle name="60% - Ênfase1 2" xfId="92"/>
    <cellStyle name="60% - Ênfase1 3" xfId="163"/>
    <cellStyle name="60% - Ênfase2" xfId="27" builtinId="36" customBuiltin="1"/>
    <cellStyle name="60% - Ênfase2 2" xfId="93"/>
    <cellStyle name="60% - Ênfase2 3" xfId="164"/>
    <cellStyle name="60% - Ênfase3" xfId="31" builtinId="40" customBuiltin="1"/>
    <cellStyle name="60% - Ênfase3 2" xfId="94"/>
    <cellStyle name="60% - Ênfase3 3" xfId="165"/>
    <cellStyle name="60% - Ênfase4" xfId="35" builtinId="44" customBuiltin="1"/>
    <cellStyle name="60% - Ênfase4 2" xfId="95"/>
    <cellStyle name="60% - Ênfase4 3" xfId="166"/>
    <cellStyle name="60% - Ênfase5" xfId="39" builtinId="48" customBuiltin="1"/>
    <cellStyle name="60% - Ênfase5 2" xfId="96"/>
    <cellStyle name="60% - Ênfase5 3" xfId="167"/>
    <cellStyle name="60% - Ênfase6" xfId="43" builtinId="52" customBuiltin="1"/>
    <cellStyle name="60% - Ênfase6 2" xfId="97"/>
    <cellStyle name="60% - Ênfase6 3" xfId="168"/>
    <cellStyle name="Bom" xfId="8" builtinId="26" customBuiltin="1"/>
    <cellStyle name="Bom 2" xfId="98"/>
    <cellStyle name="Cálculo" xfId="13" builtinId="22" customBuiltin="1"/>
    <cellStyle name="Cálculo 2" xfId="99"/>
    <cellStyle name="Célula de Verificação" xfId="15" builtinId="23" customBuiltin="1"/>
    <cellStyle name="Célula de Verificação 2" xfId="100"/>
    <cellStyle name="Célula Vinculada" xfId="14" builtinId="24" customBuiltin="1"/>
    <cellStyle name="Célula Vinculada 2" xfId="101"/>
    <cellStyle name="Ênfase1" xfId="20" builtinId="29" customBuiltin="1"/>
    <cellStyle name="Ênfase1 2" xfId="102"/>
    <cellStyle name="Ênfase2" xfId="24" builtinId="33" customBuiltin="1"/>
    <cellStyle name="Ênfase2 2" xfId="103"/>
    <cellStyle name="Ênfase3" xfId="28" builtinId="37" customBuiltin="1"/>
    <cellStyle name="Ênfase3 2" xfId="104"/>
    <cellStyle name="Ênfase4" xfId="32" builtinId="41" customBuiltin="1"/>
    <cellStyle name="Ênfase4 2" xfId="105"/>
    <cellStyle name="Ênfase5" xfId="36" builtinId="45" customBuiltin="1"/>
    <cellStyle name="Ênfase5 2" xfId="106"/>
    <cellStyle name="Ênfase6" xfId="40" builtinId="49" customBuiltin="1"/>
    <cellStyle name="Ênfase6 2" xfId="107"/>
    <cellStyle name="Entrada" xfId="11" builtinId="20" customBuiltin="1"/>
    <cellStyle name="Entrada 2" xfId="108"/>
    <cellStyle name="Excel Built-in Normal" xfId="125"/>
    <cellStyle name="Heading 1" xfId="126"/>
    <cellStyle name="Heading 2" xfId="127"/>
    <cellStyle name="Heading1 1" xfId="128"/>
    <cellStyle name="Heading1 2" xfId="129"/>
    <cellStyle name="Hiperlink 2" xfId="130"/>
    <cellStyle name="Hyperlink" xfId="142" builtinId="8"/>
    <cellStyle name="Hyperlink 2" xfId="49"/>
    <cellStyle name="Incorreto" xfId="9" builtinId="27" customBuiltin="1"/>
    <cellStyle name="Incorreto 2" xfId="109"/>
    <cellStyle name="Neutra" xfId="10" builtinId="28" customBuiltin="1"/>
    <cellStyle name="Neutra 2" xfId="110"/>
    <cellStyle name="Neutro 2" xfId="162"/>
    <cellStyle name="Normal" xfId="0" builtinId="0"/>
    <cellStyle name="Normal 2" xfId="47"/>
    <cellStyle name="Normal 2 2" xfId="111"/>
    <cellStyle name="Normal 2 2 2" xfId="158"/>
    <cellStyle name="Normal 2 3" xfId="67"/>
    <cellStyle name="Normal 2 4" xfId="146"/>
    <cellStyle name="Normal 3" xfId="50"/>
    <cellStyle name="Normal 3 2" xfId="51"/>
    <cellStyle name="Normal 3 3" xfId="64"/>
    <cellStyle name="Normal 4" xfId="52"/>
    <cellStyle name="Normal 5" xfId="53"/>
    <cellStyle name="Normal 6" xfId="48"/>
    <cellStyle name="Normal 7" xfId="148"/>
    <cellStyle name="Normal 8" xfId="157"/>
    <cellStyle name="Normal_Estados" xfId="139"/>
    <cellStyle name="Normal_Mapa_Gasto" xfId="140"/>
    <cellStyle name="Normal_Pasta1" xfId="45"/>
    <cellStyle name="Normal_Pasta1 2" xfId="145"/>
    <cellStyle name="Normal_Pasta1 2 2" xfId="147"/>
    <cellStyle name="Normal_Piso_CBM" xfId="63"/>
    <cellStyle name="Normal_Plan1" xfId="66"/>
    <cellStyle name="Normal_Plan1_1" xfId="144"/>
    <cellStyle name="Normal_Tab_Gastos2009" xfId="141"/>
    <cellStyle name="Normal_Tab_SistemaPenitenciario" xfId="143"/>
    <cellStyle name="Normal_Tabelas_Finais_2009" xfId="44"/>
    <cellStyle name="Nota" xfId="17" builtinId="10" customBuiltin="1"/>
    <cellStyle name="Nota 2" xfId="112"/>
    <cellStyle name="Nota 2 2" xfId="113"/>
    <cellStyle name="Nota 3" xfId="131"/>
    <cellStyle name="NumberCellStyle" xfId="54"/>
    <cellStyle name="Porcentagem" xfId="2" builtinId="5"/>
    <cellStyle name="Porcentagem 2" xfId="55"/>
    <cellStyle name="Porcentagem 2 2" xfId="56"/>
    <cellStyle name="Result 1" xfId="132"/>
    <cellStyle name="Result 2" xfId="133"/>
    <cellStyle name="Result2 1" xfId="134"/>
    <cellStyle name="Result2 2" xfId="135"/>
    <cellStyle name="Saída" xfId="12" builtinId="21" customBuiltin="1"/>
    <cellStyle name="Saída 2" xfId="114"/>
    <cellStyle name="Separador de milhares" xfId="1" builtinId="3"/>
    <cellStyle name="Separador de milhares [0] 2" xfId="46"/>
    <cellStyle name="Separador de milhares [0] 2 2" xfId="57"/>
    <cellStyle name="Separador de milhares [0] 2 3" xfId="150"/>
    <cellStyle name="Separador de milhares [0] 2 3 2" xfId="179"/>
    <cellStyle name="Separador de milhares [0] 2 4" xfId="169"/>
    <cellStyle name="Separador de milhares 2" xfId="58"/>
    <cellStyle name="Separador de milhares 2 2" xfId="115"/>
    <cellStyle name="Separador de milhares 2 2 2" xfId="151"/>
    <cellStyle name="Separador de milhares 2 2 2 2" xfId="180"/>
    <cellStyle name="Separador de milhares 2 2 3" xfId="176"/>
    <cellStyle name="Separador de milhares 2 3" xfId="170"/>
    <cellStyle name="Separador de milhares 3" xfId="59"/>
    <cellStyle name="Separador de milhares 3 2" xfId="116"/>
    <cellStyle name="Separador de milhares 3 2 2" xfId="152"/>
    <cellStyle name="Separador de milhares 3 2 2 2" xfId="181"/>
    <cellStyle name="Separador de milhares 3 2 3" xfId="177"/>
    <cellStyle name="Separador de milhares 3 3" xfId="171"/>
    <cellStyle name="style1412100157482" xfId="136"/>
    <cellStyle name="style1412100158777" xfId="137"/>
    <cellStyle name="style1412100158995" xfId="138"/>
    <cellStyle name="Texto de Aviso" xfId="16" builtinId="11" customBuiltin="1"/>
    <cellStyle name="Texto de Aviso 2" xfId="117"/>
    <cellStyle name="Texto Explicativo" xfId="18" builtinId="53" customBuiltin="1"/>
    <cellStyle name="Texto Explicativo 2" xfId="118"/>
    <cellStyle name="Título" xfId="3" builtinId="15" customBuiltin="1"/>
    <cellStyle name="Título 1" xfId="4" builtinId="16" customBuiltin="1"/>
    <cellStyle name="Título 1 2" xfId="119"/>
    <cellStyle name="Título 2" xfId="5" builtinId="17" customBuiltin="1"/>
    <cellStyle name="Título 2 2" xfId="120"/>
    <cellStyle name="Título 3" xfId="6" builtinId="18" customBuiltin="1"/>
    <cellStyle name="Título 3 2" xfId="121"/>
    <cellStyle name="Título 4" xfId="7" builtinId="19" customBuiltin="1"/>
    <cellStyle name="Título 4 2" xfId="122"/>
    <cellStyle name="Título 5" xfId="123"/>
    <cellStyle name="Título 6" xfId="161"/>
    <cellStyle name="Total" xfId="19" builtinId="25" customBuiltin="1"/>
    <cellStyle name="Total 2" xfId="124"/>
    <cellStyle name="Vírgula 2" xfId="60"/>
    <cellStyle name="Vírgula 2 2" xfId="153"/>
    <cellStyle name="Vírgula 2 2 2" xfId="182"/>
    <cellStyle name="Vírgula 2 3" xfId="172"/>
    <cellStyle name="Vírgula 3" xfId="61"/>
    <cellStyle name="Vírgula 3 2" xfId="62"/>
    <cellStyle name="Vírgula 3 2 2" xfId="155"/>
    <cellStyle name="Vírgula 3 2 2 2" xfId="184"/>
    <cellStyle name="Vírgula 3 2 3" xfId="174"/>
    <cellStyle name="Vírgula 3 3" xfId="154"/>
    <cellStyle name="Vírgula 3 3 2" xfId="183"/>
    <cellStyle name="Vírgula 3 4" xfId="173"/>
    <cellStyle name="Vírgula 4" xfId="65"/>
    <cellStyle name="Vírgula 4 2" xfId="156"/>
    <cellStyle name="Vírgula 4 2 2" xfId="185"/>
    <cellStyle name="Vírgula 4 3" xfId="175"/>
    <cellStyle name="Vírgula 5" xfId="149"/>
    <cellStyle name="Vírgula 5 2" xfId="178"/>
    <cellStyle name="Vírgula 6" xfId="160"/>
    <cellStyle name="Vírgula 7" xfId="159"/>
  </cellStyles>
  <dxfs count="69">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s>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lang val="pt-BR"/>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pt-BR">
                <a:latin typeface="Arial" panose="020B0604020202020204" pitchFamily="34" charset="0"/>
                <a:cs typeface="Arial" panose="020B0604020202020204" pitchFamily="34" charset="0"/>
              </a:rPr>
              <a:t>Variação da taxa de MVI entre 2015 e</a:t>
            </a:r>
            <a:r>
              <a:rPr lang="pt-BR" baseline="0">
                <a:latin typeface="Arial" panose="020B0604020202020204" pitchFamily="34" charset="0"/>
                <a:cs typeface="Arial" panose="020B0604020202020204" pitchFamily="34" charset="0"/>
              </a:rPr>
              <a:t> 2016</a:t>
            </a:r>
            <a:endParaRPr lang="pt-BR">
              <a:latin typeface="Arial" panose="020B0604020202020204" pitchFamily="34" charset="0"/>
              <a:cs typeface="Arial" panose="020B0604020202020204" pitchFamily="34" charset="0"/>
            </a:endParaRPr>
          </a:p>
        </c:rich>
      </c:tx>
      <c:spPr>
        <a:noFill/>
        <a:ln>
          <a:noFill/>
        </a:ln>
        <a:effectLst/>
      </c:spPr>
    </c:title>
    <c:plotArea>
      <c:layout/>
      <c:barChart>
        <c:barDir val="col"/>
        <c:grouping val="clustered"/>
        <c:ser>
          <c:idx val="0"/>
          <c:order val="0"/>
          <c:spPr>
            <a:solidFill>
              <a:schemeClr val="accent1"/>
            </a:solidFill>
            <a:ln>
              <a:noFill/>
            </a:ln>
            <a:effectLst/>
          </c:spPr>
          <c:dLbls>
            <c:dLbl>
              <c:idx val="11"/>
              <c:layout>
                <c:manualLayout>
                  <c:x val="0"/>
                  <c:y val="-1.6935210722407619E-2"/>
                </c:manualLayout>
              </c:layou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C8F2-4096-AEAF-E9A9847112D9}"/>
                </c:ext>
              </c:extLst>
            </c:dLbl>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pt-BR"/>
              </a:p>
            </c:txPr>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'G1'!$A$5:$A$33</c:f>
              <c:strCache>
                <c:ptCount val="29"/>
                <c:pt idx="0">
                  <c:v>Brasil</c:v>
                </c:pt>
                <c:pt idx="2">
                  <c:v>AM</c:v>
                </c:pt>
                <c:pt idx="3">
                  <c:v>CE</c:v>
                </c:pt>
                <c:pt idx="4">
                  <c:v>PB</c:v>
                </c:pt>
                <c:pt idx="5">
                  <c:v>ES</c:v>
                </c:pt>
                <c:pt idx="6">
                  <c:v>DF</c:v>
                </c:pt>
                <c:pt idx="7">
                  <c:v>SP</c:v>
                </c:pt>
                <c:pt idx="8">
                  <c:v>MT</c:v>
                </c:pt>
                <c:pt idx="9">
                  <c:v>GO</c:v>
                </c:pt>
                <c:pt idx="10">
                  <c:v>RR</c:v>
                </c:pt>
                <c:pt idx="11">
                  <c:v>MG</c:v>
                </c:pt>
                <c:pt idx="12">
                  <c:v>MS</c:v>
                </c:pt>
                <c:pt idx="13">
                  <c:v>PR</c:v>
                </c:pt>
                <c:pt idx="14">
                  <c:v>MA</c:v>
                </c:pt>
                <c:pt idx="15">
                  <c:v>AC</c:v>
                </c:pt>
                <c:pt idx="16">
                  <c:v>AL</c:v>
                </c:pt>
                <c:pt idx="17">
                  <c:v>TO</c:v>
                </c:pt>
                <c:pt idx="18">
                  <c:v>PI</c:v>
                </c:pt>
                <c:pt idx="19">
                  <c:v>SC</c:v>
                </c:pt>
                <c:pt idx="20">
                  <c:v>RO</c:v>
                </c:pt>
                <c:pt idx="21">
                  <c:v>RS</c:v>
                </c:pt>
                <c:pt idx="22">
                  <c:v>PA</c:v>
                </c:pt>
                <c:pt idx="23">
                  <c:v>SE</c:v>
                </c:pt>
                <c:pt idx="24">
                  <c:v>BA</c:v>
                </c:pt>
                <c:pt idx="25">
                  <c:v>PE</c:v>
                </c:pt>
                <c:pt idx="26">
                  <c:v>RN</c:v>
                </c:pt>
                <c:pt idx="27">
                  <c:v>RJ</c:v>
                </c:pt>
                <c:pt idx="28">
                  <c:v>AP</c:v>
                </c:pt>
              </c:strCache>
            </c:strRef>
          </c:cat>
          <c:val>
            <c:numRef>
              <c:f>'G1'!$B$5:$B$33</c:f>
              <c:numCache>
                <c:formatCode>#,##0.0</c:formatCode>
                <c:ptCount val="29"/>
                <c:pt idx="0">
                  <c:v>3.841329581895053</c:v>
                </c:pt>
                <c:pt idx="2">
                  <c:v>-19.946605652232662</c:v>
                </c:pt>
                <c:pt idx="3">
                  <c:v>-14.226465726701889</c:v>
                </c:pt>
                <c:pt idx="4">
                  <c:v>-12.582903598519465</c:v>
                </c:pt>
                <c:pt idx="5">
                  <c:v>-12.331092301955607</c:v>
                </c:pt>
                <c:pt idx="6">
                  <c:v>-7.0329970337489698</c:v>
                </c:pt>
                <c:pt idx="7">
                  <c:v>-5.9636959999169505</c:v>
                </c:pt>
                <c:pt idx="8">
                  <c:v>-5.5626627491526932</c:v>
                </c:pt>
                <c:pt idx="9">
                  <c:v>-5.1513318199661171</c:v>
                </c:pt>
                <c:pt idx="10">
                  <c:v>-1.6654058794817246</c:v>
                </c:pt>
                <c:pt idx="11">
                  <c:v>-0.40562850397691363</c:v>
                </c:pt>
                <c:pt idx="12">
                  <c:v>0.15653228133459152</c:v>
                </c:pt>
                <c:pt idx="13">
                  <c:v>1.8782409454521485</c:v>
                </c:pt>
                <c:pt idx="14">
                  <c:v>1.9837674752613736</c:v>
                </c:pt>
                <c:pt idx="15">
                  <c:v>2.1710087406614917</c:v>
                </c:pt>
                <c:pt idx="16">
                  <c:v>3.2590827211661093</c:v>
                </c:pt>
                <c:pt idx="17">
                  <c:v>3.8449451110592321</c:v>
                </c:pt>
                <c:pt idx="18">
                  <c:v>4.3407667751840933</c:v>
                </c:pt>
                <c:pt idx="19">
                  <c:v>4.946395028010059</c:v>
                </c:pt>
                <c:pt idx="20">
                  <c:v>6.9641749364459287</c:v>
                </c:pt>
                <c:pt idx="21">
                  <c:v>8.5110129804380392</c:v>
                </c:pt>
                <c:pt idx="22">
                  <c:v>10.268754886540393</c:v>
                </c:pt>
                <c:pt idx="23">
                  <c:v>11.539050926436929</c:v>
                </c:pt>
                <c:pt idx="24">
                  <c:v>12.804012538628825</c:v>
                </c:pt>
                <c:pt idx="25">
                  <c:v>14.37347974891216</c:v>
                </c:pt>
                <c:pt idx="26">
                  <c:v>17.98286589687801</c:v>
                </c:pt>
                <c:pt idx="27">
                  <c:v>24.344092779284182</c:v>
                </c:pt>
                <c:pt idx="28">
                  <c:v>52.10193187991743</c:v>
                </c:pt>
              </c:numCache>
            </c:numRef>
          </c:val>
          <c:extLst xmlns:c16r2="http://schemas.microsoft.com/office/drawing/2015/06/chart">
            <c:ext xmlns:c16="http://schemas.microsoft.com/office/drawing/2014/chart" uri="{C3380CC4-5D6E-409C-BE32-E72D297353CC}">
              <c16:uniqueId val="{00000000-C8F2-4096-AEAF-E9A9847112D9}"/>
            </c:ext>
          </c:extLst>
        </c:ser>
        <c:dLbls/>
        <c:gapWidth val="219"/>
        <c:overlap val="-27"/>
        <c:axId val="71534080"/>
        <c:axId val="71535616"/>
      </c:barChart>
      <c:catAx>
        <c:axId val="71534080"/>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chemeClr val="tx1"/>
                </a:solidFill>
                <a:latin typeface="+mn-lt"/>
                <a:ea typeface="+mn-ea"/>
                <a:cs typeface="+mn-cs"/>
              </a:defRPr>
            </a:pPr>
            <a:endParaRPr lang="pt-BR"/>
          </a:p>
        </c:txPr>
        <c:crossAx val="71535616"/>
        <c:crosses val="autoZero"/>
        <c:auto val="1"/>
        <c:lblAlgn val="ctr"/>
        <c:lblOffset val="100"/>
      </c:catAx>
      <c:valAx>
        <c:axId val="71535616"/>
        <c:scaling>
          <c:orientation val="minMax"/>
        </c:scaling>
        <c:axPos val="l"/>
        <c:majorGridlines>
          <c:spPr>
            <a:ln w="9525" cap="flat" cmpd="sng" algn="ctr">
              <a:solidFill>
                <a:schemeClr val="tx1">
                  <a:lumMod val="15000"/>
                  <a:lumOff val="85000"/>
                </a:schemeClr>
              </a:solidFill>
              <a:round/>
            </a:ln>
            <a:effectLst/>
          </c:spPr>
        </c:majorGridlines>
        <c:numFmt formatCode="#,##0.0" sourceLinked="1"/>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pt-BR"/>
          </a:p>
        </c:txPr>
        <c:crossAx val="71534080"/>
        <c:crosses val="autoZero"/>
        <c:crossBetween val="between"/>
      </c:valAx>
      <c:spPr>
        <a:noFill/>
        <a:ln>
          <a:noFill/>
        </a:ln>
        <a:effectLst/>
      </c:spPr>
    </c:plotArea>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8" footer="0.31496062000000008"/>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pt-BR"/>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r>
              <a:rPr lang="pt-BR"/>
              <a:t>Evolução das</a:t>
            </a:r>
            <a:r>
              <a:rPr lang="pt-BR" baseline="0"/>
              <a:t> ocorrências de</a:t>
            </a:r>
            <a:r>
              <a:rPr lang="pt-BR"/>
              <a:t> Latrocínios no Brasil </a:t>
            </a:r>
          </a:p>
          <a:p>
            <a:pPr>
              <a:defRPr lang="en-US" sz="1400" b="0" i="0" u="none" strike="noStrike" kern="1200" spc="0" baseline="0">
                <a:solidFill>
                  <a:schemeClr val="tx1">
                    <a:lumMod val="65000"/>
                    <a:lumOff val="35000"/>
                  </a:schemeClr>
                </a:solidFill>
                <a:latin typeface="+mn-lt"/>
                <a:ea typeface="+mn-ea"/>
                <a:cs typeface="+mn-cs"/>
              </a:defRPr>
            </a:pPr>
            <a:r>
              <a:rPr lang="pt-BR"/>
              <a:t>2010-2016</a:t>
            </a:r>
          </a:p>
        </c:rich>
      </c:tx>
      <c:spPr>
        <a:noFill/>
        <a:ln>
          <a:noFill/>
        </a:ln>
        <a:effectLst/>
      </c:spPr>
    </c:title>
    <c:plotArea>
      <c:layout/>
      <c:barChart>
        <c:barDir val="col"/>
        <c:grouping val="clustered"/>
        <c:ser>
          <c:idx val="0"/>
          <c:order val="0"/>
          <c:tx>
            <c:strRef>
              <c:f>'G2'!$B$5</c:f>
              <c:strCache>
                <c:ptCount val="1"/>
                <c:pt idx="0">
                  <c:v>Números absolutos</c:v>
                </c:pt>
              </c:strCache>
            </c:strRef>
          </c:tx>
          <c:spPr>
            <a:solidFill>
              <a:schemeClr val="accent1"/>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pt-BR"/>
              </a:p>
            </c:txPr>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'G2'!$C$4:$I$4</c:f>
              <c:numCache>
                <c:formatCode>General</c:formatCode>
                <c:ptCount val="7"/>
                <c:pt idx="0">
                  <c:v>2010</c:v>
                </c:pt>
                <c:pt idx="1">
                  <c:v>2011</c:v>
                </c:pt>
                <c:pt idx="2">
                  <c:v>2012</c:v>
                </c:pt>
                <c:pt idx="3">
                  <c:v>2013</c:v>
                </c:pt>
                <c:pt idx="4">
                  <c:v>2014</c:v>
                </c:pt>
                <c:pt idx="5">
                  <c:v>2015</c:v>
                </c:pt>
                <c:pt idx="6">
                  <c:v>2016</c:v>
                </c:pt>
              </c:numCache>
            </c:numRef>
          </c:cat>
          <c:val>
            <c:numRef>
              <c:f>'G2'!$C$5:$I$5</c:f>
              <c:numCache>
                <c:formatCode>#,##0</c:formatCode>
                <c:ptCount val="7"/>
                <c:pt idx="0">
                  <c:v>1593</c:v>
                </c:pt>
                <c:pt idx="1">
                  <c:v>1636</c:v>
                </c:pt>
                <c:pt idx="2">
                  <c:v>1829</c:v>
                </c:pt>
                <c:pt idx="3">
                  <c:v>1928</c:v>
                </c:pt>
                <c:pt idx="4">
                  <c:v>2182</c:v>
                </c:pt>
                <c:pt idx="5">
                  <c:v>2206</c:v>
                </c:pt>
                <c:pt idx="6">
                  <c:v>2514</c:v>
                </c:pt>
              </c:numCache>
            </c:numRef>
          </c:val>
          <c:extLst xmlns:c16r2="http://schemas.microsoft.com/office/drawing/2015/06/chart">
            <c:ext xmlns:c16="http://schemas.microsoft.com/office/drawing/2014/chart" uri="{C3380CC4-5D6E-409C-BE32-E72D297353CC}">
              <c16:uniqueId val="{00000000-95DF-49BE-AC1B-02FA550EBCBF}"/>
            </c:ext>
          </c:extLst>
        </c:ser>
        <c:dLbls/>
        <c:gapWidth val="219"/>
        <c:overlap val="-27"/>
        <c:axId val="71850624"/>
        <c:axId val="72163712"/>
      </c:barChart>
      <c:catAx>
        <c:axId val="71850624"/>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pt-BR"/>
          </a:p>
        </c:txPr>
        <c:crossAx val="72163712"/>
        <c:crosses val="autoZero"/>
        <c:auto val="1"/>
        <c:lblAlgn val="ctr"/>
        <c:lblOffset val="100"/>
      </c:catAx>
      <c:valAx>
        <c:axId val="72163712"/>
        <c:scaling>
          <c:orientation val="minMax"/>
        </c:scaling>
        <c:axPos val="l"/>
        <c:majorGridlines>
          <c:spPr>
            <a:ln w="9525" cap="flat" cmpd="sng" algn="ctr">
              <a:solidFill>
                <a:schemeClr val="tx1">
                  <a:lumMod val="15000"/>
                  <a:lumOff val="85000"/>
                </a:schemeClr>
              </a:solidFill>
              <a:round/>
            </a:ln>
            <a:effectLst/>
          </c:spPr>
        </c:majorGridlines>
        <c:numFmt formatCode="#,##0" sourceLinked="1"/>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pt-BR"/>
          </a:p>
        </c:txPr>
        <c:crossAx val="71850624"/>
        <c:crosses val="autoZero"/>
        <c:crossBetween val="between"/>
      </c:valAx>
      <c:spPr>
        <a:noFill/>
        <a:ln>
          <a:noFill/>
        </a:ln>
        <a:effectLst/>
      </c:spPr>
    </c:plotArea>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8" footer="0.31496062000000008"/>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pt-BR"/>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r>
              <a:rPr lang="pt-BR"/>
              <a:t>Evolução da taxa de latrocínios no Brasil</a:t>
            </a:r>
            <a:r>
              <a:rPr lang="pt-BR" baseline="0"/>
              <a:t> - 2010-2016</a:t>
            </a:r>
            <a:endParaRPr lang="pt-BR"/>
          </a:p>
        </c:rich>
      </c:tx>
      <c:spPr>
        <a:noFill/>
        <a:ln>
          <a:noFill/>
        </a:ln>
        <a:effectLst/>
      </c:spPr>
    </c:title>
    <c:plotArea>
      <c:layout/>
      <c:lineChart>
        <c:grouping val="standard"/>
        <c:ser>
          <c:idx val="1"/>
          <c:order val="0"/>
          <c:tx>
            <c:strRef>
              <c:f>'G2'!$A$6:$B$6</c:f>
              <c:strCache>
                <c:ptCount val="1"/>
                <c:pt idx="0">
                  <c:v>Brasil Taxa</c:v>
                </c:pt>
              </c:strCache>
            </c:strRef>
          </c:tx>
          <c:spPr>
            <a:ln>
              <a:solidFill>
                <a:schemeClr val="tx2"/>
              </a:solidFill>
            </a:ln>
          </c:spPr>
          <c:marker>
            <c:symbol val="none"/>
          </c:marker>
          <c:dLbls>
            <c:spPr>
              <a:noFill/>
              <a:ln>
                <a:noFill/>
              </a:ln>
              <a:effectLst/>
            </c:spPr>
            <c:txPr>
              <a:bodyPr/>
              <a:lstStyle/>
              <a:p>
                <a:pPr>
                  <a:defRPr lang="en-US"/>
                </a:pPr>
                <a:endParaRPr lang="pt-BR"/>
              </a:p>
            </c:txPr>
            <c:dLblPos val="t"/>
            <c:showVal val="1"/>
            <c:extLst xmlns:c16r2="http://schemas.microsoft.com/office/drawing/2015/06/chart">
              <c:ext xmlns:c15="http://schemas.microsoft.com/office/drawing/2012/chart" uri="{CE6537A1-D6FC-4f65-9D91-7224C49458BB}">
                <c15:showLeaderLines val="1"/>
              </c:ext>
            </c:extLst>
          </c:dLbls>
          <c:cat>
            <c:numRef>
              <c:f>'G2'!$C$4:$I$4</c:f>
              <c:numCache>
                <c:formatCode>General</c:formatCode>
                <c:ptCount val="7"/>
                <c:pt idx="0">
                  <c:v>2010</c:v>
                </c:pt>
                <c:pt idx="1">
                  <c:v>2011</c:v>
                </c:pt>
                <c:pt idx="2">
                  <c:v>2012</c:v>
                </c:pt>
                <c:pt idx="3">
                  <c:v>2013</c:v>
                </c:pt>
                <c:pt idx="4">
                  <c:v>2014</c:v>
                </c:pt>
                <c:pt idx="5">
                  <c:v>2015</c:v>
                </c:pt>
                <c:pt idx="6">
                  <c:v>2016</c:v>
                </c:pt>
              </c:numCache>
            </c:numRef>
          </c:cat>
          <c:val>
            <c:numRef>
              <c:f>'G2'!$C$6:$I$6</c:f>
              <c:numCache>
                <c:formatCode>0.0</c:formatCode>
                <c:ptCount val="7"/>
                <c:pt idx="0">
                  <c:v>0.81479999999999997</c:v>
                </c:pt>
                <c:pt idx="1">
                  <c:v>0.82879999999999998</c:v>
                </c:pt>
                <c:pt idx="2">
                  <c:v>0.91800000000000004</c:v>
                </c:pt>
                <c:pt idx="3">
                  <c:v>0.95899999999999996</c:v>
                </c:pt>
                <c:pt idx="4">
                  <c:v>1.0761000000000001</c:v>
                </c:pt>
                <c:pt idx="5">
                  <c:v>1.0789889935737009</c:v>
                </c:pt>
                <c:pt idx="6">
                  <c:v>1.2199061194411731</c:v>
                </c:pt>
              </c:numCache>
            </c:numRef>
          </c:val>
          <c:extLst xmlns:c16r2="http://schemas.microsoft.com/office/drawing/2015/06/chart">
            <c:ext xmlns:c16="http://schemas.microsoft.com/office/drawing/2014/chart" uri="{C3380CC4-5D6E-409C-BE32-E72D297353CC}">
              <c16:uniqueId val="{00000000-9CA4-46E8-8FD3-3F5378C47155}"/>
            </c:ext>
          </c:extLst>
        </c:ser>
        <c:dLbls>
          <c:showVal val="1"/>
        </c:dLbls>
        <c:marker val="1"/>
        <c:axId val="72192000"/>
        <c:axId val="72193536"/>
        <c:extLst xmlns:c16r2="http://schemas.microsoft.com/office/drawing/2015/06/chart">
          <c:ext xmlns:c15="http://schemas.microsoft.com/office/drawing/2012/chart" uri="{02D57815-91ED-43cb-92C2-25804820EDAC}">
            <c15:filteredLineSeries>
              <c15:ser>
                <c:idx val="0"/>
                <c:order val="0"/>
                <c:tx>
                  <c:strRef>
                    <c:extLst>
                      <c:ext uri="{02D57815-91ED-43cb-92C2-25804820EDAC}">
                        <c15:formulaRef>
                          <c15:sqref>'G2'!$A$5:$B$5</c15:sqref>
                        </c15:formulaRef>
                      </c:ext>
                    </c:extLst>
                    <c:strCache>
                      <c:ptCount val="2"/>
                      <c:pt idx="0">
                        <c:v>Brasil</c:v>
                      </c:pt>
                      <c:pt idx="1">
                        <c:v>Números absolutos</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t"/>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'G2'!$C$4:$I$4</c15:sqref>
                        </c15:formulaRef>
                      </c:ext>
                    </c:extLst>
                    <c:numCache>
                      <c:formatCode>General</c:formatCode>
                      <c:ptCount val="7"/>
                      <c:pt idx="0">
                        <c:v>2010</c:v>
                      </c:pt>
                      <c:pt idx="1">
                        <c:v>2011</c:v>
                      </c:pt>
                      <c:pt idx="2">
                        <c:v>2012</c:v>
                      </c:pt>
                      <c:pt idx="3">
                        <c:v>2013</c:v>
                      </c:pt>
                      <c:pt idx="4">
                        <c:v>2014</c:v>
                      </c:pt>
                      <c:pt idx="5">
                        <c:v>2015</c:v>
                      </c:pt>
                      <c:pt idx="6">
                        <c:v>2016</c:v>
                      </c:pt>
                    </c:numCache>
                  </c:numRef>
                </c:cat>
                <c:val>
                  <c:numRef>
                    <c:extLst>
                      <c:ext uri="{02D57815-91ED-43cb-92C2-25804820EDAC}">
                        <c15:formulaRef>
                          <c15:sqref>'G2'!$C$5:$I$5</c15:sqref>
                        </c15:formulaRef>
                      </c:ext>
                    </c:extLst>
                    <c:numCache>
                      <c:formatCode>#,##0</c:formatCode>
                      <c:ptCount val="7"/>
                      <c:pt idx="0">
                        <c:v>1593</c:v>
                      </c:pt>
                      <c:pt idx="1">
                        <c:v>1636</c:v>
                      </c:pt>
                      <c:pt idx="2">
                        <c:v>1829</c:v>
                      </c:pt>
                      <c:pt idx="3">
                        <c:v>1928</c:v>
                      </c:pt>
                      <c:pt idx="4">
                        <c:v>2182</c:v>
                      </c:pt>
                      <c:pt idx="5">
                        <c:v>2206</c:v>
                      </c:pt>
                      <c:pt idx="6">
                        <c:v>2514</c:v>
                      </c:pt>
                    </c:numCache>
                  </c:numRef>
                </c:val>
                <c:smooth val="0"/>
                <c:extLst>
                  <c:ext xmlns:c16="http://schemas.microsoft.com/office/drawing/2014/chart" uri="{C3380CC4-5D6E-409C-BE32-E72D297353CC}">
                    <c16:uniqueId val="{00000000-477B-4DF2-94FD-DB0A9C903858}"/>
                  </c:ext>
                </c:extLst>
              </c15:ser>
            </c15:filteredLineSeries>
          </c:ext>
        </c:extLst>
      </c:lineChart>
      <c:catAx>
        <c:axId val="72192000"/>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pt-BR"/>
          </a:p>
        </c:txPr>
        <c:crossAx val="72193536"/>
        <c:crosses val="autoZero"/>
        <c:auto val="1"/>
        <c:lblAlgn val="ctr"/>
        <c:lblOffset val="100"/>
      </c:catAx>
      <c:valAx>
        <c:axId val="72193536"/>
        <c:scaling>
          <c:orientation val="minMax"/>
        </c:scaling>
        <c:axPos val="l"/>
        <c:majorGridlines>
          <c:spPr>
            <a:ln w="9525" cap="flat" cmpd="sng" algn="ctr">
              <a:solidFill>
                <a:schemeClr val="tx1">
                  <a:lumMod val="15000"/>
                  <a:lumOff val="85000"/>
                </a:schemeClr>
              </a:solidFill>
              <a:round/>
            </a:ln>
            <a:effectLst/>
          </c:spPr>
        </c:majorGridlines>
        <c:numFmt formatCode="0.0" sourceLinked="1"/>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pt-BR"/>
          </a:p>
        </c:txPr>
        <c:crossAx val="72192000"/>
        <c:crosses val="autoZero"/>
        <c:crossBetween val="between"/>
      </c:valAx>
      <c:spPr>
        <a:noFill/>
        <a:ln>
          <a:noFill/>
        </a:ln>
        <a:effectLst/>
      </c:spPr>
    </c:plotArea>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8" footer="0.31496062000000008"/>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pt-BR"/>
  <c:chart>
    <c:title>
      <c:tx>
        <c:rich>
          <a:bodyPr rot="0" spcFirstLastPara="1" vertOverflow="ellipsis" vert="horz" wrap="square" anchor="ctr" anchorCtr="1"/>
          <a:lstStyle/>
          <a:p>
            <a:pPr>
              <a:defRPr lang="en-US" sz="900" b="1" i="0" u="none" strike="noStrike" kern="1200" spc="0" baseline="0">
                <a:solidFill>
                  <a:sysClr val="windowText" lastClr="000000"/>
                </a:solidFill>
                <a:latin typeface="+mn-lt"/>
                <a:ea typeface="+mn-ea"/>
                <a:cs typeface="+mn-cs"/>
              </a:defRPr>
            </a:pPr>
            <a:r>
              <a:rPr lang="pt-BR" sz="900" b="1">
                <a:solidFill>
                  <a:sysClr val="windowText" lastClr="000000"/>
                </a:solidFill>
                <a:latin typeface="Arial" panose="020B0604020202020204" pitchFamily="34" charset="0"/>
                <a:cs typeface="Arial" panose="020B0604020202020204" pitchFamily="34" charset="0"/>
              </a:rPr>
              <a:t>Policiais</a:t>
            </a:r>
            <a:r>
              <a:rPr lang="pt-BR" sz="900" b="1" baseline="0">
                <a:solidFill>
                  <a:sysClr val="windowText" lastClr="000000"/>
                </a:solidFill>
                <a:latin typeface="Arial" panose="020B0604020202020204" pitchFamily="34" charset="0"/>
                <a:cs typeface="Arial" panose="020B0604020202020204" pitchFamily="34" charset="0"/>
              </a:rPr>
              <a:t> Civis e Militares vítimas de Homicídio, Brasil, 2009-2016</a:t>
            </a:r>
            <a:endParaRPr lang="pt-BR" sz="900" b="1">
              <a:solidFill>
                <a:sysClr val="windowText" lastClr="000000"/>
              </a:solidFill>
              <a:latin typeface="Arial" panose="020B0604020202020204" pitchFamily="34" charset="0"/>
              <a:cs typeface="Arial" panose="020B0604020202020204" pitchFamily="34" charset="0"/>
            </a:endParaRPr>
          </a:p>
        </c:rich>
      </c:tx>
      <c:spPr>
        <a:noFill/>
        <a:ln>
          <a:noFill/>
        </a:ln>
        <a:effectLst/>
      </c:spPr>
    </c:title>
    <c:plotArea>
      <c:layout/>
      <c:lineChart>
        <c:grouping val="standard"/>
        <c:ser>
          <c:idx val="0"/>
          <c:order val="0"/>
          <c:tx>
            <c:strRef>
              <c:f>'G3'!$A$6</c:f>
              <c:strCache>
                <c:ptCount val="1"/>
                <c:pt idx="0">
                  <c:v>Policiais mortos em serviço</c:v>
                </c:pt>
              </c:strCache>
            </c:strRef>
          </c:tx>
          <c:spPr>
            <a:ln w="28575" cap="rnd">
              <a:solidFill>
                <a:schemeClr val="accent1"/>
              </a:solidFill>
              <a:round/>
            </a:ln>
            <a:effectLst/>
          </c:spPr>
          <c:marker>
            <c:symbol val="none"/>
          </c:marker>
          <c:cat>
            <c:numRef>
              <c:f>'G3'!$B$5:$I$5</c:f>
              <c:numCache>
                <c:formatCode>General</c:formatCode>
                <c:ptCount val="8"/>
                <c:pt idx="0">
                  <c:v>2009</c:v>
                </c:pt>
                <c:pt idx="1">
                  <c:v>2010</c:v>
                </c:pt>
                <c:pt idx="2">
                  <c:v>2011</c:v>
                </c:pt>
                <c:pt idx="3">
                  <c:v>2012</c:v>
                </c:pt>
                <c:pt idx="4">
                  <c:v>2013</c:v>
                </c:pt>
                <c:pt idx="5">
                  <c:v>2014</c:v>
                </c:pt>
                <c:pt idx="6">
                  <c:v>2015</c:v>
                </c:pt>
                <c:pt idx="7">
                  <c:v>2016</c:v>
                </c:pt>
              </c:numCache>
            </c:numRef>
          </c:cat>
          <c:val>
            <c:numRef>
              <c:f>'G3'!$B$6:$I$6</c:f>
              <c:numCache>
                <c:formatCode>General</c:formatCode>
                <c:ptCount val="8"/>
                <c:pt idx="0">
                  <c:v>78</c:v>
                </c:pt>
                <c:pt idx="1">
                  <c:v>101</c:v>
                </c:pt>
                <c:pt idx="2">
                  <c:v>91</c:v>
                </c:pt>
                <c:pt idx="3">
                  <c:v>160</c:v>
                </c:pt>
                <c:pt idx="4">
                  <c:v>121</c:v>
                </c:pt>
                <c:pt idx="5">
                  <c:v>79</c:v>
                </c:pt>
                <c:pt idx="6">
                  <c:v>81</c:v>
                </c:pt>
                <c:pt idx="7">
                  <c:v>119</c:v>
                </c:pt>
              </c:numCache>
            </c:numRef>
          </c:val>
          <c:extLst xmlns:c16r2="http://schemas.microsoft.com/office/drawing/2015/06/chart">
            <c:ext xmlns:c16="http://schemas.microsoft.com/office/drawing/2014/chart" uri="{C3380CC4-5D6E-409C-BE32-E72D297353CC}">
              <c16:uniqueId val="{00000000-5697-48AC-B53F-923F725BD77B}"/>
            </c:ext>
          </c:extLst>
        </c:ser>
        <c:ser>
          <c:idx val="1"/>
          <c:order val="1"/>
          <c:tx>
            <c:strRef>
              <c:f>'G3'!$A$7</c:f>
              <c:strCache>
                <c:ptCount val="1"/>
                <c:pt idx="0">
                  <c:v>Policiais mortos fora de serviço</c:v>
                </c:pt>
              </c:strCache>
            </c:strRef>
          </c:tx>
          <c:spPr>
            <a:ln w="28575" cap="rnd">
              <a:solidFill>
                <a:schemeClr val="accent2"/>
              </a:solidFill>
              <a:round/>
            </a:ln>
            <a:effectLst/>
          </c:spPr>
          <c:marker>
            <c:symbol val="none"/>
          </c:marker>
          <c:cat>
            <c:numRef>
              <c:f>'G3'!$B$5:$I$5</c:f>
              <c:numCache>
                <c:formatCode>General</c:formatCode>
                <c:ptCount val="8"/>
                <c:pt idx="0">
                  <c:v>2009</c:v>
                </c:pt>
                <c:pt idx="1">
                  <c:v>2010</c:v>
                </c:pt>
                <c:pt idx="2">
                  <c:v>2011</c:v>
                </c:pt>
                <c:pt idx="3">
                  <c:v>2012</c:v>
                </c:pt>
                <c:pt idx="4">
                  <c:v>2013</c:v>
                </c:pt>
                <c:pt idx="5">
                  <c:v>2014</c:v>
                </c:pt>
                <c:pt idx="6">
                  <c:v>2015</c:v>
                </c:pt>
                <c:pt idx="7">
                  <c:v>2016</c:v>
                </c:pt>
              </c:numCache>
            </c:numRef>
          </c:cat>
          <c:val>
            <c:numRef>
              <c:f>'G3'!$B$7:$I$7</c:f>
              <c:numCache>
                <c:formatCode>General</c:formatCode>
                <c:ptCount val="8"/>
                <c:pt idx="0">
                  <c:v>186</c:v>
                </c:pt>
                <c:pt idx="1">
                  <c:v>186</c:v>
                </c:pt>
                <c:pt idx="2">
                  <c:v>191</c:v>
                </c:pt>
                <c:pt idx="3">
                  <c:v>287</c:v>
                </c:pt>
                <c:pt idx="4">
                  <c:v>369</c:v>
                </c:pt>
                <c:pt idx="5">
                  <c:v>336</c:v>
                </c:pt>
                <c:pt idx="6">
                  <c:v>291</c:v>
                </c:pt>
                <c:pt idx="7">
                  <c:v>318</c:v>
                </c:pt>
              </c:numCache>
            </c:numRef>
          </c:val>
          <c:extLst xmlns:c16r2="http://schemas.microsoft.com/office/drawing/2015/06/chart">
            <c:ext xmlns:c16="http://schemas.microsoft.com/office/drawing/2014/chart" uri="{C3380CC4-5D6E-409C-BE32-E72D297353CC}">
              <c16:uniqueId val="{00000001-5697-48AC-B53F-923F725BD77B}"/>
            </c:ext>
          </c:extLst>
        </c:ser>
        <c:ser>
          <c:idx val="2"/>
          <c:order val="2"/>
          <c:tx>
            <c:strRef>
              <c:f>'G3'!$A$8</c:f>
              <c:strCache>
                <c:ptCount val="1"/>
                <c:pt idx="0">
                  <c:v>Total</c:v>
                </c:pt>
              </c:strCache>
            </c:strRef>
          </c:tx>
          <c:spPr>
            <a:ln w="28575" cap="rnd">
              <a:solidFill>
                <a:schemeClr val="accent3"/>
              </a:solidFill>
              <a:round/>
            </a:ln>
            <a:effectLst/>
          </c:spPr>
          <c:marker>
            <c:symbol val="none"/>
          </c:marker>
          <c:cat>
            <c:numRef>
              <c:f>'G3'!$B$5:$I$5</c:f>
              <c:numCache>
                <c:formatCode>General</c:formatCode>
                <c:ptCount val="8"/>
                <c:pt idx="0">
                  <c:v>2009</c:v>
                </c:pt>
                <c:pt idx="1">
                  <c:v>2010</c:v>
                </c:pt>
                <c:pt idx="2">
                  <c:v>2011</c:v>
                </c:pt>
                <c:pt idx="3">
                  <c:v>2012</c:v>
                </c:pt>
                <c:pt idx="4">
                  <c:v>2013</c:v>
                </c:pt>
                <c:pt idx="5">
                  <c:v>2014</c:v>
                </c:pt>
                <c:pt idx="6">
                  <c:v>2015</c:v>
                </c:pt>
                <c:pt idx="7">
                  <c:v>2016</c:v>
                </c:pt>
              </c:numCache>
            </c:numRef>
          </c:cat>
          <c:val>
            <c:numRef>
              <c:f>'G3'!$B$8:$I$8</c:f>
              <c:numCache>
                <c:formatCode>General</c:formatCode>
                <c:ptCount val="8"/>
                <c:pt idx="0">
                  <c:v>264</c:v>
                </c:pt>
                <c:pt idx="1">
                  <c:v>287</c:v>
                </c:pt>
                <c:pt idx="2">
                  <c:v>282</c:v>
                </c:pt>
                <c:pt idx="3">
                  <c:v>447</c:v>
                </c:pt>
                <c:pt idx="4">
                  <c:v>490</c:v>
                </c:pt>
                <c:pt idx="5">
                  <c:v>415</c:v>
                </c:pt>
                <c:pt idx="6">
                  <c:v>372</c:v>
                </c:pt>
                <c:pt idx="7">
                  <c:v>437</c:v>
                </c:pt>
              </c:numCache>
            </c:numRef>
          </c:val>
          <c:extLst xmlns:c16r2="http://schemas.microsoft.com/office/drawing/2015/06/chart">
            <c:ext xmlns:c16="http://schemas.microsoft.com/office/drawing/2014/chart" uri="{C3380CC4-5D6E-409C-BE32-E72D297353CC}">
              <c16:uniqueId val="{00000002-5697-48AC-B53F-923F725BD77B}"/>
            </c:ext>
          </c:extLst>
        </c:ser>
        <c:dLbls/>
        <c:marker val="1"/>
        <c:axId val="73547776"/>
        <c:axId val="73549312"/>
      </c:lineChart>
      <c:catAx>
        <c:axId val="73547776"/>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t-BR"/>
          </a:p>
        </c:txPr>
        <c:crossAx val="73549312"/>
        <c:crosses val="autoZero"/>
        <c:auto val="1"/>
        <c:lblAlgn val="ctr"/>
        <c:lblOffset val="100"/>
      </c:catAx>
      <c:valAx>
        <c:axId val="73549312"/>
        <c:scaling>
          <c:orientation val="minMax"/>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t-BR"/>
          </a:p>
        </c:txPr>
        <c:crossAx val="73547776"/>
        <c:crosses val="autoZero"/>
        <c:crossBetween val="between"/>
      </c:valAx>
      <c:spPr>
        <a:noFill/>
        <a:ln>
          <a:noFill/>
        </a:ln>
        <a:effectLst/>
      </c:spPr>
    </c:plotArea>
    <c:legend>
      <c:legendPos val="b"/>
      <c:spPr>
        <a:noFill/>
        <a:ln>
          <a:noFill/>
        </a:ln>
        <a:effectLst/>
      </c:spPr>
      <c:txPr>
        <a:bodyPr rot="0" spcFirstLastPara="1" vertOverflow="ellipsis" vert="horz" wrap="square" anchor="ctr" anchorCtr="1"/>
        <a:lstStyle/>
        <a:p>
          <a:pPr>
            <a:defRPr lang="en-US"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t-BR"/>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8" footer="0.31496062000000008"/>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pt-BR"/>
  <c:chart>
    <c:title>
      <c:tx>
        <c:rich>
          <a:bodyPr/>
          <a:lstStyle/>
          <a:p>
            <a:pPr>
              <a:defRPr lang="en-US"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Mortes decorrentes</a:t>
            </a:r>
            <a:r>
              <a:rPr lang="en-US" sz="900" baseline="0">
                <a:latin typeface="Arial" panose="020B0604020202020204" pitchFamily="34" charset="0"/>
                <a:cs typeface="Arial" panose="020B0604020202020204" pitchFamily="34" charset="0"/>
              </a:rPr>
              <a:t> de intervenções policiais, em serviço e fora de serviço</a:t>
            </a:r>
          </a:p>
          <a:p>
            <a:pPr>
              <a:defRPr lang="en-US" sz="900">
                <a:latin typeface="Arial" panose="020B0604020202020204" pitchFamily="34" charset="0"/>
                <a:cs typeface="Arial" panose="020B0604020202020204" pitchFamily="34" charset="0"/>
              </a:defRPr>
            </a:pPr>
            <a:r>
              <a:rPr lang="en-US" sz="900" baseline="0">
                <a:latin typeface="Arial" panose="020B0604020202020204" pitchFamily="34" charset="0"/>
                <a:cs typeface="Arial" panose="020B0604020202020204" pitchFamily="34" charset="0"/>
              </a:rPr>
              <a:t>Brasil, 2009-2016</a:t>
            </a:r>
            <a:endParaRPr lang="en-US" sz="900">
              <a:latin typeface="Arial" panose="020B0604020202020204" pitchFamily="34" charset="0"/>
              <a:cs typeface="Arial" panose="020B0604020202020204" pitchFamily="34" charset="0"/>
            </a:endParaRPr>
          </a:p>
        </c:rich>
      </c:tx>
    </c:title>
    <c:plotArea>
      <c:layout/>
      <c:lineChart>
        <c:grouping val="standard"/>
        <c:ser>
          <c:idx val="0"/>
          <c:order val="0"/>
          <c:tx>
            <c:strRef>
              <c:f>'G4'!$A$6</c:f>
              <c:strCache>
                <c:ptCount val="1"/>
                <c:pt idx="0">
                  <c:v>Brasil</c:v>
                </c:pt>
              </c:strCache>
            </c:strRef>
          </c:tx>
          <c:marker>
            <c:symbol val="none"/>
          </c:marker>
          <c:dLbls>
            <c:spPr>
              <a:noFill/>
              <a:ln>
                <a:noFill/>
              </a:ln>
              <a:effectLst/>
            </c:spPr>
            <c:txPr>
              <a:bodyPr/>
              <a:lstStyle/>
              <a:p>
                <a:pPr>
                  <a:defRPr lang="en-US"/>
                </a:pPr>
                <a:endParaRPr lang="pt-BR"/>
              </a:p>
            </c:txPr>
            <c:dLblPos val="t"/>
            <c:showVal val="1"/>
            <c:extLst xmlns:c16r2="http://schemas.microsoft.com/office/drawing/2015/06/chart">
              <c:ext xmlns:c15="http://schemas.microsoft.com/office/drawing/2012/chart" uri="{CE6537A1-D6FC-4f65-9D91-7224C49458BB}">
                <c15:showLeaderLines val="1"/>
              </c:ext>
            </c:extLst>
          </c:dLbls>
          <c:cat>
            <c:numRef>
              <c:f>'G4'!$B$5:$I$5</c:f>
              <c:numCache>
                <c:formatCode>General</c:formatCode>
                <c:ptCount val="8"/>
                <c:pt idx="0">
                  <c:v>2009</c:v>
                </c:pt>
                <c:pt idx="1">
                  <c:v>2010</c:v>
                </c:pt>
                <c:pt idx="2">
                  <c:v>2011</c:v>
                </c:pt>
                <c:pt idx="3">
                  <c:v>2012</c:v>
                </c:pt>
                <c:pt idx="4">
                  <c:v>2013</c:v>
                </c:pt>
                <c:pt idx="5">
                  <c:v>2014</c:v>
                </c:pt>
                <c:pt idx="6">
                  <c:v>2015</c:v>
                </c:pt>
                <c:pt idx="7">
                  <c:v>2016</c:v>
                </c:pt>
              </c:numCache>
            </c:numRef>
          </c:cat>
          <c:val>
            <c:numRef>
              <c:f>'G4'!$B$6:$I$6</c:f>
              <c:numCache>
                <c:formatCode>#,##0</c:formatCode>
                <c:ptCount val="8"/>
                <c:pt idx="0">
                  <c:v>2177</c:v>
                </c:pt>
                <c:pt idx="1">
                  <c:v>2434</c:v>
                </c:pt>
                <c:pt idx="2">
                  <c:v>2042</c:v>
                </c:pt>
                <c:pt idx="3">
                  <c:v>2332</c:v>
                </c:pt>
                <c:pt idx="4">
                  <c:v>2212</c:v>
                </c:pt>
                <c:pt idx="5">
                  <c:v>3146</c:v>
                </c:pt>
                <c:pt idx="6">
                  <c:v>3330</c:v>
                </c:pt>
                <c:pt idx="7">
                  <c:v>4224</c:v>
                </c:pt>
              </c:numCache>
            </c:numRef>
          </c:val>
          <c:extLst xmlns:c16r2="http://schemas.microsoft.com/office/drawing/2015/06/chart">
            <c:ext xmlns:c16="http://schemas.microsoft.com/office/drawing/2014/chart" uri="{C3380CC4-5D6E-409C-BE32-E72D297353CC}">
              <c16:uniqueId val="{00000000-A175-48BC-BDAD-0E184C852BD3}"/>
            </c:ext>
          </c:extLst>
        </c:ser>
        <c:dLbls/>
        <c:marker val="1"/>
        <c:axId val="73697152"/>
        <c:axId val="73698688"/>
      </c:lineChart>
      <c:catAx>
        <c:axId val="73697152"/>
        <c:scaling>
          <c:orientation val="minMax"/>
        </c:scaling>
        <c:axPos val="b"/>
        <c:numFmt formatCode="General" sourceLinked="1"/>
        <c:tickLblPos val="nextTo"/>
        <c:txPr>
          <a:bodyPr/>
          <a:lstStyle/>
          <a:p>
            <a:pPr>
              <a:defRPr lang="en-US" sz="800">
                <a:latin typeface="Arial" panose="020B0604020202020204" pitchFamily="34" charset="0"/>
                <a:cs typeface="Arial" panose="020B0604020202020204" pitchFamily="34" charset="0"/>
              </a:defRPr>
            </a:pPr>
            <a:endParaRPr lang="pt-BR"/>
          </a:p>
        </c:txPr>
        <c:crossAx val="73698688"/>
        <c:crosses val="autoZero"/>
        <c:auto val="1"/>
        <c:lblAlgn val="ctr"/>
        <c:lblOffset val="100"/>
      </c:catAx>
      <c:valAx>
        <c:axId val="73698688"/>
        <c:scaling>
          <c:orientation val="minMax"/>
        </c:scaling>
        <c:axPos val="l"/>
        <c:majorGridlines/>
        <c:numFmt formatCode="#,##0" sourceLinked="1"/>
        <c:tickLblPos val="nextTo"/>
        <c:txPr>
          <a:bodyPr/>
          <a:lstStyle/>
          <a:p>
            <a:pPr>
              <a:defRPr lang="en-US" sz="800">
                <a:latin typeface="Arial" panose="020B0604020202020204" pitchFamily="34" charset="0"/>
                <a:cs typeface="Arial" panose="020B0604020202020204" pitchFamily="34" charset="0"/>
              </a:defRPr>
            </a:pPr>
            <a:endParaRPr lang="pt-BR"/>
          </a:p>
        </c:txPr>
        <c:crossAx val="73697152"/>
        <c:crosses val="autoZero"/>
        <c:crossBetween val="between"/>
      </c:valAx>
    </c:plotArea>
    <c:plotVisOnly val="1"/>
    <c:dispBlanksAs val="gap"/>
  </c:chart>
  <c:printSettings>
    <c:headerFooter/>
    <c:pageMargins b="0.78740157499999996" l="0.511811024" r="0.511811024" t="0.78740157499999996" header="0.31496062000000008" footer="0.31496062000000008"/>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pt-BR"/>
  <c:chart>
    <c:title>
      <c:tx>
        <c:rich>
          <a:bodyPr/>
          <a:lstStyle/>
          <a:p>
            <a:pPr>
              <a:defRPr lang="en-US" sz="1000" b="0" i="0" u="none" strike="noStrike" baseline="0">
                <a:solidFill>
                  <a:srgbClr val="000000"/>
                </a:solidFill>
                <a:latin typeface="Calibri"/>
                <a:ea typeface="Calibri"/>
                <a:cs typeface="Calibri"/>
              </a:defRPr>
            </a:pPr>
            <a:r>
              <a:rPr lang="pt-BR" sz="1100" b="1" i="0" u="none" strike="noStrike" baseline="0">
                <a:solidFill>
                  <a:srgbClr val="000000"/>
                </a:solidFill>
                <a:latin typeface="Calibri"/>
              </a:rPr>
              <a:t>Evolução do número de adolescentes em cumprimento de medida socioeducativa</a:t>
            </a:r>
          </a:p>
          <a:p>
            <a:pPr>
              <a:defRPr lang="en-US" sz="1000" b="0" i="0" u="none" strike="noStrike" baseline="0">
                <a:solidFill>
                  <a:srgbClr val="000000"/>
                </a:solidFill>
                <a:latin typeface="Calibri"/>
                <a:ea typeface="Calibri"/>
                <a:cs typeface="Calibri"/>
              </a:defRPr>
            </a:pPr>
            <a:r>
              <a:rPr lang="pt-BR" sz="1100" b="1" i="0" u="none" strike="noStrike" baseline="0">
                <a:solidFill>
                  <a:srgbClr val="000000"/>
                </a:solidFill>
                <a:latin typeface="Calibri"/>
              </a:rPr>
              <a:t>Brasil: 1996-2014</a:t>
            </a:r>
          </a:p>
        </c:rich>
      </c:tx>
    </c:title>
    <c:plotArea>
      <c:layout/>
      <c:lineChart>
        <c:grouping val="standard"/>
        <c:ser>
          <c:idx val="0"/>
          <c:order val="0"/>
          <c:tx>
            <c:strRef>
              <c:f>'G5'!$A$9</c:f>
              <c:strCache>
                <c:ptCount val="1"/>
                <c:pt idx="0">
                  <c:v>Total</c:v>
                </c:pt>
              </c:strCache>
            </c:strRef>
          </c:tx>
          <c:marker>
            <c:symbol val="none"/>
          </c:marker>
          <c:dLbls>
            <c:spPr>
              <a:noFill/>
              <a:ln>
                <a:noFill/>
              </a:ln>
              <a:effectLst/>
            </c:spPr>
            <c:txPr>
              <a:bodyPr wrap="square" lIns="38100" tIns="19050" rIns="38100" bIns="19050" anchor="ctr">
                <a:spAutoFit/>
              </a:bodyPr>
              <a:lstStyle/>
              <a:p>
                <a:pPr>
                  <a:defRPr lang="en-US" sz="1000" b="0" i="0" u="none" strike="noStrike" baseline="0">
                    <a:solidFill>
                      <a:srgbClr val="000000"/>
                    </a:solidFill>
                    <a:latin typeface="Calibri"/>
                    <a:ea typeface="Calibri"/>
                    <a:cs typeface="Calibri"/>
                  </a:defRPr>
                </a:pPr>
                <a:endParaRPr lang="pt-BR"/>
              </a:p>
            </c:txPr>
            <c:showVal val="1"/>
            <c:extLst xmlns:c16r2="http://schemas.microsoft.com/office/drawing/2015/06/chart">
              <c:ext xmlns:c15="http://schemas.microsoft.com/office/drawing/2012/chart" uri="{CE6537A1-D6FC-4f65-9D91-7224C49458BB}">
                <c15:showLeaderLines val="0"/>
              </c:ext>
            </c:extLst>
          </c:dLbls>
          <c:cat>
            <c:numRef>
              <c:f>'G5'!$B$5:$N$5</c:f>
              <c:numCache>
                <c:formatCode>General</c:formatCode>
                <c:ptCount val="13"/>
                <c:pt idx="0">
                  <c:v>1996</c:v>
                </c:pt>
                <c:pt idx="1">
                  <c:v>1999</c:v>
                </c:pt>
                <c:pt idx="2">
                  <c:v>2002</c:v>
                </c:pt>
                <c:pt idx="3">
                  <c:v>2004</c:v>
                </c:pt>
                <c:pt idx="4">
                  <c:v>2006</c:v>
                </c:pt>
                <c:pt idx="5">
                  <c:v>2007</c:v>
                </c:pt>
                <c:pt idx="6">
                  <c:v>2008</c:v>
                </c:pt>
                <c:pt idx="7">
                  <c:v>2009</c:v>
                </c:pt>
                <c:pt idx="8">
                  <c:v>2010</c:v>
                </c:pt>
                <c:pt idx="9">
                  <c:v>2011</c:v>
                </c:pt>
                <c:pt idx="10">
                  <c:v>2012</c:v>
                </c:pt>
                <c:pt idx="11">
                  <c:v>2013</c:v>
                </c:pt>
                <c:pt idx="12">
                  <c:v>2014</c:v>
                </c:pt>
              </c:numCache>
            </c:numRef>
          </c:cat>
          <c:val>
            <c:numRef>
              <c:f>'G5'!$B$9:$N$9</c:f>
              <c:numCache>
                <c:formatCode>#,##0</c:formatCode>
                <c:ptCount val="13"/>
                <c:pt idx="0">
                  <c:v>4245</c:v>
                </c:pt>
                <c:pt idx="1">
                  <c:v>8579</c:v>
                </c:pt>
                <c:pt idx="2">
                  <c:v>9555</c:v>
                </c:pt>
                <c:pt idx="3">
                  <c:v>13489</c:v>
                </c:pt>
                <c:pt idx="4">
                  <c:v>15426</c:v>
                </c:pt>
                <c:pt idx="5">
                  <c:v>16535</c:v>
                </c:pt>
                <c:pt idx="6">
                  <c:v>16868</c:v>
                </c:pt>
                <c:pt idx="7">
                  <c:v>16940</c:v>
                </c:pt>
                <c:pt idx="8">
                  <c:v>17703</c:v>
                </c:pt>
                <c:pt idx="9">
                  <c:v>19595</c:v>
                </c:pt>
                <c:pt idx="10">
                  <c:v>20532</c:v>
                </c:pt>
                <c:pt idx="11">
                  <c:v>23066</c:v>
                </c:pt>
                <c:pt idx="12">
                  <c:v>24628</c:v>
                </c:pt>
              </c:numCache>
            </c:numRef>
          </c:val>
          <c:extLst xmlns:c16r2="http://schemas.microsoft.com/office/drawing/2015/06/chart">
            <c:ext xmlns:c16="http://schemas.microsoft.com/office/drawing/2014/chart" uri="{C3380CC4-5D6E-409C-BE32-E72D297353CC}">
              <c16:uniqueId val="{00000000-D033-41F4-B64E-1603D840A317}"/>
            </c:ext>
          </c:extLst>
        </c:ser>
        <c:dLbls/>
        <c:marker val="1"/>
        <c:axId val="91824896"/>
        <c:axId val="91826432"/>
      </c:lineChart>
      <c:catAx>
        <c:axId val="91824896"/>
        <c:scaling>
          <c:orientation val="minMax"/>
        </c:scaling>
        <c:axPos val="b"/>
        <c:numFmt formatCode="General" sourceLinked="1"/>
        <c:tickLblPos val="nextTo"/>
        <c:txPr>
          <a:bodyPr rot="0" vert="horz"/>
          <a:lstStyle/>
          <a:p>
            <a:pPr>
              <a:defRPr lang="en-US" sz="1000" b="0" i="0" u="none" strike="noStrike" baseline="0">
                <a:solidFill>
                  <a:srgbClr val="000000"/>
                </a:solidFill>
                <a:latin typeface="Calibri"/>
                <a:ea typeface="Calibri"/>
                <a:cs typeface="Calibri"/>
              </a:defRPr>
            </a:pPr>
            <a:endParaRPr lang="pt-BR"/>
          </a:p>
        </c:txPr>
        <c:crossAx val="91826432"/>
        <c:crosses val="autoZero"/>
        <c:auto val="1"/>
        <c:lblAlgn val="ctr"/>
        <c:lblOffset val="100"/>
      </c:catAx>
      <c:valAx>
        <c:axId val="91826432"/>
        <c:scaling>
          <c:orientation val="minMax"/>
        </c:scaling>
        <c:axPos val="l"/>
        <c:majorGridlines/>
        <c:numFmt formatCode="#,##0" sourceLinked="1"/>
        <c:tickLblPos val="nextTo"/>
        <c:txPr>
          <a:bodyPr rot="0" vert="horz"/>
          <a:lstStyle/>
          <a:p>
            <a:pPr>
              <a:defRPr lang="en-US" sz="1000" b="0" i="0" u="none" strike="noStrike" baseline="0">
                <a:solidFill>
                  <a:srgbClr val="000000"/>
                </a:solidFill>
                <a:latin typeface="Calibri"/>
                <a:ea typeface="Calibri"/>
                <a:cs typeface="Calibri"/>
              </a:defRPr>
            </a:pPr>
            <a:endParaRPr lang="pt-BR"/>
          </a:p>
        </c:txPr>
        <c:crossAx val="91824896"/>
        <c:crosses val="autoZero"/>
        <c:crossBetween val="between"/>
      </c:valAx>
    </c:plotArea>
    <c:plotVisOnly val="1"/>
    <c:dispBlanksAs val="gap"/>
  </c:chart>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8" footer="0.31496062000000008"/>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2</xdr:col>
      <xdr:colOff>289560</xdr:colOff>
      <xdr:row>1</xdr:row>
      <xdr:rowOff>13336</xdr:rowOff>
    </xdr:from>
    <xdr:to>
      <xdr:col>16</xdr:col>
      <xdr:colOff>9525</xdr:colOff>
      <xdr:row>22</xdr:row>
      <xdr:rowOff>114300</xdr:rowOff>
    </xdr:to>
    <xdr:graphicFrame macro="">
      <xdr:nvGraphicFramePr>
        <xdr:cNvPr id="3" name="Gráfico 2">
          <a:extLst>
            <a:ext uri="{FF2B5EF4-FFF2-40B4-BE49-F238E27FC236}">
              <a16:creationId xmlns:a16="http://schemas.microsoft.com/office/drawing/2014/main" xmlns="" id="{9B58B2FE-B9AD-4DDD-8A69-AEB0F96208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59054</xdr:colOff>
      <xdr:row>7</xdr:row>
      <xdr:rowOff>118110</xdr:rowOff>
    </xdr:from>
    <xdr:to>
      <xdr:col>8</xdr:col>
      <xdr:colOff>304800</xdr:colOff>
      <xdr:row>28</xdr:row>
      <xdr:rowOff>0</xdr:rowOff>
    </xdr:to>
    <xdr:graphicFrame macro="">
      <xdr:nvGraphicFramePr>
        <xdr:cNvPr id="2" name="Gráfico 1">
          <a:extLst>
            <a:ext uri="{FF2B5EF4-FFF2-40B4-BE49-F238E27FC236}">
              <a16:creationId xmlns:a16="http://schemas.microsoft.com/office/drawing/2014/main" xmlns="" id="{A03C0D4A-7655-4DF0-9DE1-389E84900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375285</xdr:colOff>
      <xdr:row>8</xdr:row>
      <xdr:rowOff>3810</xdr:rowOff>
    </xdr:from>
    <xdr:to>
      <xdr:col>17</xdr:col>
      <xdr:colOff>314325</xdr:colOff>
      <xdr:row>28</xdr:row>
      <xdr:rowOff>0</xdr:rowOff>
    </xdr:to>
    <xdr:graphicFrame macro="">
      <xdr:nvGraphicFramePr>
        <xdr:cNvPr id="3" name="Gráfico 2">
          <a:extLst>
            <a:ext uri="{FF2B5EF4-FFF2-40B4-BE49-F238E27FC236}">
              <a16:creationId xmlns:a16="http://schemas.microsoft.com/office/drawing/2014/main" xmlns="" id="{F4F6F72C-8626-43AD-8D23-43421032ED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236220</xdr:colOff>
      <xdr:row>9</xdr:row>
      <xdr:rowOff>45721</xdr:rowOff>
    </xdr:from>
    <xdr:to>
      <xdr:col>10</xdr:col>
      <xdr:colOff>228600</xdr:colOff>
      <xdr:row>30</xdr:row>
      <xdr:rowOff>85725</xdr:rowOff>
    </xdr:to>
    <xdr:graphicFrame macro="">
      <xdr:nvGraphicFramePr>
        <xdr:cNvPr id="2" name="Gráfico 1">
          <a:extLst>
            <a:ext uri="{FF2B5EF4-FFF2-40B4-BE49-F238E27FC236}">
              <a16:creationId xmlns:a16="http://schemas.microsoft.com/office/drawing/2014/main" xmlns="" id="{E9415D82-078F-4AC0-9F6A-7AB3F20DD3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76199</xdr:colOff>
      <xdr:row>6</xdr:row>
      <xdr:rowOff>123826</xdr:rowOff>
    </xdr:from>
    <xdr:to>
      <xdr:col>12</xdr:col>
      <xdr:colOff>0</xdr:colOff>
      <xdr:row>28</xdr:row>
      <xdr:rowOff>123826</xdr:rowOff>
    </xdr:to>
    <xdr:graphicFrame macro="">
      <xdr:nvGraphicFramePr>
        <xdr:cNvPr id="2" name="Gráfico 1">
          <a:extLst>
            <a:ext uri="{FF2B5EF4-FFF2-40B4-BE49-F238E27FC236}">
              <a16:creationId xmlns:a16="http://schemas.microsoft.com/office/drawing/2014/main" xmlns=""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43815</xdr:colOff>
      <xdr:row>9</xdr:row>
      <xdr:rowOff>51435</xdr:rowOff>
    </xdr:from>
    <xdr:to>
      <xdr:col>8</xdr:col>
      <xdr:colOff>609599</xdr:colOff>
      <xdr:row>22</xdr:row>
      <xdr:rowOff>152400</xdr:rowOff>
    </xdr:to>
    <xdr:graphicFrame macro="">
      <xdr:nvGraphicFramePr>
        <xdr:cNvPr id="2" name="Gráfico 1">
          <a:extLst>
            <a:ext uri="{FF2B5EF4-FFF2-40B4-BE49-F238E27FC236}">
              <a16:creationId xmlns:a16="http://schemas.microsoft.com/office/drawing/2014/main" xmlns=""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C63"/>
  <sheetViews>
    <sheetView workbookViewId="0">
      <selection activeCell="B4" sqref="B4"/>
    </sheetView>
  </sheetViews>
  <sheetFormatPr defaultRowHeight="11.25"/>
  <cols>
    <col min="1" max="1" width="10.7109375" style="288" customWidth="1"/>
    <col min="2" max="2" width="78.85546875" style="288" customWidth="1"/>
    <col min="3" max="16384" width="9.140625" style="288"/>
  </cols>
  <sheetData>
    <row r="1" spans="1:2">
      <c r="A1" s="1017" t="s">
        <v>612</v>
      </c>
      <c r="B1" s="1017"/>
    </row>
    <row r="2" spans="1:2">
      <c r="A2" s="824"/>
      <c r="B2" s="614"/>
    </row>
    <row r="3" spans="1:2">
      <c r="A3" s="43"/>
      <c r="B3" s="824" t="s">
        <v>613</v>
      </c>
    </row>
    <row r="4" spans="1:2">
      <c r="A4" s="166" t="s">
        <v>614</v>
      </c>
      <c r="B4" s="1011" t="s">
        <v>615</v>
      </c>
    </row>
    <row r="5" spans="1:2">
      <c r="A5" s="166" t="s">
        <v>622</v>
      </c>
      <c r="B5" s="1011" t="s">
        <v>691</v>
      </c>
    </row>
    <row r="6" spans="1:2">
      <c r="A6" s="166" t="s">
        <v>616</v>
      </c>
      <c r="B6" s="1012" t="s">
        <v>0</v>
      </c>
    </row>
    <row r="7" spans="1:2">
      <c r="A7" s="166" t="s">
        <v>617</v>
      </c>
      <c r="B7" s="1011" t="s">
        <v>441</v>
      </c>
    </row>
    <row r="8" spans="1:2">
      <c r="A8" s="166" t="s">
        <v>230</v>
      </c>
      <c r="B8" s="1011" t="s">
        <v>674</v>
      </c>
    </row>
    <row r="9" spans="1:2">
      <c r="A9" s="166" t="s">
        <v>618</v>
      </c>
      <c r="B9" s="1012" t="s">
        <v>619</v>
      </c>
    </row>
    <row r="10" spans="1:2">
      <c r="A10" s="166" t="s">
        <v>620</v>
      </c>
      <c r="B10" s="1012" t="s">
        <v>483</v>
      </c>
    </row>
    <row r="11" spans="1:2">
      <c r="A11" s="166" t="s">
        <v>621</v>
      </c>
      <c r="B11" s="1012" t="s">
        <v>229</v>
      </c>
    </row>
    <row r="12" spans="1:2">
      <c r="A12" s="166" t="s">
        <v>231</v>
      </c>
      <c r="B12" s="1013" t="s">
        <v>229</v>
      </c>
    </row>
    <row r="13" spans="1:2">
      <c r="A13" s="166" t="s">
        <v>827</v>
      </c>
      <c r="B13" s="1013" t="s">
        <v>828</v>
      </c>
    </row>
    <row r="14" spans="1:2">
      <c r="A14" s="166" t="s">
        <v>623</v>
      </c>
      <c r="B14" s="1012" t="s">
        <v>624</v>
      </c>
    </row>
    <row r="15" spans="1:2">
      <c r="A15" s="166" t="s">
        <v>692</v>
      </c>
      <c r="B15" s="1012" t="s">
        <v>624</v>
      </c>
    </row>
    <row r="16" spans="1:2">
      <c r="A16" s="166" t="s">
        <v>840</v>
      </c>
      <c r="B16" s="1012" t="s">
        <v>842</v>
      </c>
    </row>
    <row r="17" spans="1:2">
      <c r="A17" s="166" t="s">
        <v>625</v>
      </c>
      <c r="B17" s="1011" t="s">
        <v>696</v>
      </c>
    </row>
    <row r="18" spans="1:2">
      <c r="A18" s="166" t="s">
        <v>626</v>
      </c>
      <c r="B18" s="1012" t="s">
        <v>471</v>
      </c>
    </row>
    <row r="19" spans="1:2">
      <c r="A19" s="166" t="s">
        <v>627</v>
      </c>
      <c r="B19" s="1011" t="s">
        <v>234</v>
      </c>
    </row>
    <row r="20" spans="1:2">
      <c r="A20" s="166" t="s">
        <v>628</v>
      </c>
      <c r="B20" s="1011" t="s">
        <v>629</v>
      </c>
    </row>
    <row r="21" spans="1:2">
      <c r="A21" s="166" t="s">
        <v>630</v>
      </c>
      <c r="B21" s="1012" t="s">
        <v>576</v>
      </c>
    </row>
    <row r="22" spans="1:2">
      <c r="A22" s="166" t="s">
        <v>631</v>
      </c>
      <c r="B22" s="1012" t="s">
        <v>705</v>
      </c>
    </row>
    <row r="23" spans="1:2">
      <c r="A23" s="166" t="s">
        <v>632</v>
      </c>
      <c r="B23" s="1012" t="s">
        <v>708</v>
      </c>
    </row>
    <row r="24" spans="1:2">
      <c r="A24" s="166" t="s">
        <v>633</v>
      </c>
      <c r="B24" s="1011" t="s">
        <v>709</v>
      </c>
    </row>
    <row r="25" spans="1:2">
      <c r="A25" s="166" t="s">
        <v>634</v>
      </c>
      <c r="B25" s="1012" t="s">
        <v>713</v>
      </c>
    </row>
    <row r="26" spans="1:2">
      <c r="A26" s="166" t="s">
        <v>635</v>
      </c>
      <c r="B26" s="1012" t="s">
        <v>636</v>
      </c>
    </row>
    <row r="27" spans="1:2">
      <c r="A27" s="166" t="s">
        <v>637</v>
      </c>
      <c r="B27" s="1011" t="s">
        <v>717</v>
      </c>
    </row>
    <row r="28" spans="1:2">
      <c r="A28" s="166" t="s">
        <v>638</v>
      </c>
      <c r="B28" s="1012" t="s">
        <v>407</v>
      </c>
    </row>
    <row r="29" spans="1:2">
      <c r="A29" s="166" t="s">
        <v>639</v>
      </c>
      <c r="B29" s="1012" t="s">
        <v>117</v>
      </c>
    </row>
    <row r="30" spans="1:2">
      <c r="A30" s="166"/>
      <c r="B30" s="614"/>
    </row>
    <row r="31" spans="1:2">
      <c r="A31" s="166"/>
      <c r="B31" s="824" t="s">
        <v>640</v>
      </c>
    </row>
    <row r="32" spans="1:2">
      <c r="A32" s="166" t="s">
        <v>641</v>
      </c>
      <c r="B32" s="1012" t="s">
        <v>233</v>
      </c>
    </row>
    <row r="33" spans="1:3">
      <c r="A33" s="166" t="s">
        <v>642</v>
      </c>
      <c r="B33" s="1012" t="s">
        <v>720</v>
      </c>
    </row>
    <row r="34" spans="1:3">
      <c r="A34" s="166" t="s">
        <v>643</v>
      </c>
      <c r="B34" s="1012" t="s">
        <v>644</v>
      </c>
    </row>
    <row r="35" spans="1:3">
      <c r="A35" s="166" t="s">
        <v>645</v>
      </c>
      <c r="B35" s="1011" t="s">
        <v>725</v>
      </c>
    </row>
    <row r="36" spans="1:3">
      <c r="A36" s="166"/>
      <c r="B36" s="614"/>
    </row>
    <row r="37" spans="1:3">
      <c r="A37" s="166"/>
      <c r="B37" s="825" t="s">
        <v>646</v>
      </c>
    </row>
    <row r="38" spans="1:3">
      <c r="A38" s="166" t="s">
        <v>647</v>
      </c>
      <c r="B38" s="1011" t="s">
        <v>648</v>
      </c>
    </row>
    <row r="39" spans="1:3">
      <c r="A39" s="166"/>
      <c r="B39" s="614"/>
    </row>
    <row r="40" spans="1:3">
      <c r="A40" s="166"/>
      <c r="B40" s="824" t="s">
        <v>235</v>
      </c>
    </row>
    <row r="41" spans="1:3">
      <c r="A41" s="166" t="s">
        <v>649</v>
      </c>
      <c r="B41" s="1012" t="s">
        <v>194</v>
      </c>
    </row>
    <row r="42" spans="1:3">
      <c r="A42" s="166" t="s">
        <v>650</v>
      </c>
      <c r="B42" s="1012" t="s">
        <v>203</v>
      </c>
    </row>
    <row r="43" spans="1:3">
      <c r="A43" s="166" t="s">
        <v>651</v>
      </c>
      <c r="B43" s="1012" t="s">
        <v>232</v>
      </c>
    </row>
    <row r="44" spans="1:3">
      <c r="A44" s="166" t="s">
        <v>652</v>
      </c>
      <c r="B44" s="1014" t="s">
        <v>746</v>
      </c>
    </row>
    <row r="45" spans="1:3">
      <c r="A45" s="166" t="s">
        <v>653</v>
      </c>
      <c r="B45" s="1012" t="s">
        <v>654</v>
      </c>
      <c r="C45" s="910"/>
    </row>
    <row r="46" spans="1:3">
      <c r="A46" s="166" t="s">
        <v>655</v>
      </c>
      <c r="B46" s="1012" t="s">
        <v>750</v>
      </c>
    </row>
    <row r="47" spans="1:3">
      <c r="A47" s="166" t="s">
        <v>656</v>
      </c>
      <c r="B47" s="1012" t="s">
        <v>332</v>
      </c>
    </row>
    <row r="48" spans="1:3">
      <c r="A48" s="166"/>
      <c r="B48" s="614"/>
    </row>
    <row r="49" spans="1:2">
      <c r="A49" s="166"/>
      <c r="B49" s="825" t="s">
        <v>657</v>
      </c>
    </row>
    <row r="50" spans="1:2">
      <c r="A50" s="166" t="s">
        <v>658</v>
      </c>
      <c r="B50" s="1012" t="s">
        <v>659</v>
      </c>
    </row>
    <row r="51" spans="1:2">
      <c r="A51" s="166" t="s">
        <v>660</v>
      </c>
      <c r="B51" s="1012" t="s">
        <v>520</v>
      </c>
    </row>
    <row r="52" spans="1:2">
      <c r="A52" s="166"/>
      <c r="B52" s="614"/>
    </row>
    <row r="53" spans="1:2">
      <c r="A53" s="166"/>
      <c r="B53" s="824" t="s">
        <v>236</v>
      </c>
    </row>
    <row r="54" spans="1:2">
      <c r="A54" s="166" t="s">
        <v>662</v>
      </c>
      <c r="B54" s="1015" t="s">
        <v>760</v>
      </c>
    </row>
    <row r="55" spans="1:2">
      <c r="A55" s="166" t="s">
        <v>663</v>
      </c>
      <c r="B55" s="1016" t="s">
        <v>541</v>
      </c>
    </row>
    <row r="56" spans="1:2">
      <c r="A56" s="166" t="s">
        <v>664</v>
      </c>
      <c r="B56" s="1016" t="s">
        <v>550</v>
      </c>
    </row>
    <row r="58" spans="1:2">
      <c r="A58" s="166"/>
      <c r="B58" s="614"/>
    </row>
    <row r="59" spans="1:2">
      <c r="A59" s="166"/>
      <c r="B59" s="825" t="s">
        <v>661</v>
      </c>
    </row>
    <row r="60" spans="1:2">
      <c r="A60" s="166" t="s">
        <v>665</v>
      </c>
      <c r="B60" s="1012" t="s">
        <v>370</v>
      </c>
    </row>
    <row r="61" spans="1:2">
      <c r="A61" s="166" t="s">
        <v>666</v>
      </c>
      <c r="B61" s="1012" t="s">
        <v>377</v>
      </c>
    </row>
    <row r="62" spans="1:2">
      <c r="A62" s="166" t="s">
        <v>667</v>
      </c>
      <c r="B62" s="1012" t="s">
        <v>603</v>
      </c>
    </row>
    <row r="63" spans="1:2">
      <c r="A63" s="166" t="s">
        <v>759</v>
      </c>
      <c r="B63" s="1012" t="s">
        <v>606</v>
      </c>
    </row>
  </sheetData>
  <mergeCells count="1">
    <mergeCell ref="A1:B1"/>
  </mergeCells>
  <hyperlinks>
    <hyperlink ref="B4" location="'T1'!A1" display="Mortes violentas intencionais"/>
    <hyperlink ref="B6" location="'T2'!A1" display="Homicídios dolosos, por número de vítimas e ocorrências"/>
    <hyperlink ref="B7" location="'T3'!A1" display="Latrocínio, por número de vítimas e número de ocorrências"/>
    <hyperlink ref="B8" location="'G2'!A1" display="Latrocínios, por número de ocorrências e taxa"/>
    <hyperlink ref="B9" location="'T4'!A1" display="Lesão corporal seguida de morte, por número de ocorrência e número de vitimas"/>
    <hyperlink ref="B10" location="'T5'!A1" display="Crimes violentos letais intencionais, por sexo, e feminicídios "/>
    <hyperlink ref="B11" location="'T6'!A1" display="Policiais Civis e Militares Vítimas de Homícidio"/>
    <hyperlink ref="B5" location="'G1'!A1" display="Variação da taxa de MVI entre 2015 e 2016"/>
    <hyperlink ref="B12" location="'G3'!A1" display="Policiais Civis e Militares Vítimas de Homícidio"/>
    <hyperlink ref="B15" location="'G4'!A1" display="Mortes decorrentes de intervenções policiais"/>
    <hyperlink ref="B14" location="'T7'!A1" display="Mortes decorrentes de intervenções policiais"/>
    <hyperlink ref="B17" location="'T8'!A1" display="Proporção de Mortes decorrentes de intervenção policial em relação ao conjunto de Mortes Violentas Intencionais"/>
    <hyperlink ref="B18" location="'T9'!A1" display="Homicídios múltiplos (com três ou mais vítimas), por número de vítimas e ocorrências"/>
    <hyperlink ref="B19" location="'T10'!A1" display="Outros crimes letais, por tipo"/>
    <hyperlink ref="B21" location="'T12'!A1" display="Número de registros de pessoas desaparecidas, por Unidade da Federação"/>
    <hyperlink ref="B22" location="'T13'!A1" display="Estupro e Tentativa de Estupro"/>
    <hyperlink ref="B23" location="'T14'!A1" display="Crimes violentos não letais intencionais contra a pessoa, por tipo"/>
    <hyperlink ref="B24" location="'T15'!A1" display="Roubo e furto de veículos "/>
    <hyperlink ref="B25" location="'T16'!A1" display="Roubo a instituição financeira e roubo de carga"/>
    <hyperlink ref="B26" location="'T17'!A1" display="Crimes violentos não letais contra o patrimônio, Roubo total"/>
    <hyperlink ref="B27" location="'T18'!A1" display="Tráfico de entorpecentes, Posse e uso de entorpecentes e Porte ilegal de armas de fogo (1), por tipo"/>
    <hyperlink ref="B28" location="'T19'!A1" display="Apreensão de armas de fogo, em ns. absolutos"/>
    <hyperlink ref="B29" location="'T20'!A1" display="Apreensão de armas de fogo, em porcentagem"/>
    <hyperlink ref="B32" location="'T21'!A1" display="Crimes violentos letais intencionais"/>
    <hyperlink ref="B33" location="'T22'!A1" display="Crimes contra a liberdade sexual, por tipo"/>
    <hyperlink ref="B34" location="'T23'!A1" display="Roubos e furtos de veículos"/>
    <hyperlink ref="B35" location="'T24'!A1" display="Tráfico de entorpecentes e porte/uso de entorpecentes"/>
    <hyperlink ref="B38" location="'T25'!A1" display="Efetivo fixado e existente das Polícias Militares e Civis"/>
    <hyperlink ref="B41" location="'T26'!A1" display="Despesas realizadas com a Função Segurança Pública, por Subfunções"/>
    <hyperlink ref="B42" location="'T27'!A1" display="Participação das despesas realizadas com a Função Segurança Pública no total das despesas realizadas"/>
    <hyperlink ref="B43" location="'T28'!A1" display="Despesa per capita realizada com a Função Segurança Pública"/>
    <hyperlink ref="B44" location="'T29'!A1" display="Porcentagem de municípios que declararam despesas na Função Segurança Pública, por UF"/>
    <hyperlink ref="B46" location="'T31'!A1" display="Efetivo e despesas da Força Nacional"/>
    <hyperlink ref="B50" location="'T33'!A1" display="Delegacias de atendimento a mulher em situação de violência, por UF"/>
    <hyperlink ref="B51" location="'T34'!A1" display="Opinião dos profissionais de atendimento à mulher em situação de violência em delegacias especializadas, por UF"/>
    <hyperlink ref="B54" location="'T35'!A1" display="Percepção dos avaliadores da Prova Brasil com relação à segurança da escola e dos alunos."/>
    <hyperlink ref="B55" location="'T36'!A1" display="Percepção de diretores e professores sobre a ocorrência de situações de violência na escola em que trabalham no último ano"/>
    <hyperlink ref="B56" location="'T37'!A1" display="Vitimização de diretores e professores na escola em que trabalham no último ano"/>
    <hyperlink ref="B60" location="'T38'!A1" display="Adolescentes  em conflito com a lei, por medidas privativas de liberdade"/>
    <hyperlink ref="B61" location="'T39'!A1" display="Atos infracionais"/>
    <hyperlink ref="B62" location="'T40'!A1" display="Evolução dos atos infracionais"/>
    <hyperlink ref="B63" location="'G5'!A1" display="Evolução de adolescentes em cumprimento de medida socioeducativa"/>
    <hyperlink ref="B20" location="'T11'!A1" display="Comparação entre dados da mortalidade da Saúde e dados da Segurança"/>
    <hyperlink ref="B45" location="'T30'!A1" display="Recursos para Operações de Garantia da Lei e da Ordem - GLO"/>
    <hyperlink ref="B47" location="'T32'!A1" display="Execução Orçamentária do Ministério da Justiça por Órgão/Unidade Orçamentária/GND "/>
    <hyperlink ref="B13" location="'P1'!A1" display="Vitimização Policial - Análise dos microdados"/>
    <hyperlink ref="B16" location="'P2'!A1" display="Mortes decorrentes de intervenções policiais - Análise dos microdados"/>
  </hyperlinks>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dimension ref="A1:M29"/>
  <sheetViews>
    <sheetView workbookViewId="0">
      <selection activeCell="M1" sqref="M1"/>
    </sheetView>
  </sheetViews>
  <sheetFormatPr defaultColWidth="9.140625" defaultRowHeight="11.25"/>
  <cols>
    <col min="1" max="1" width="22.5703125" style="43" customWidth="1"/>
    <col min="2" max="16384" width="9.140625" style="43"/>
  </cols>
  <sheetData>
    <row r="1" spans="1:13">
      <c r="A1" s="192" t="s">
        <v>231</v>
      </c>
      <c r="M1" s="141" t="s">
        <v>214</v>
      </c>
    </row>
    <row r="2" spans="1:13">
      <c r="A2" s="56" t="s">
        <v>764</v>
      </c>
    </row>
    <row r="3" spans="1:13">
      <c r="A3" s="56" t="s">
        <v>433</v>
      </c>
    </row>
    <row r="5" spans="1:13">
      <c r="A5" s="843"/>
      <c r="B5" s="843">
        <v>2009</v>
      </c>
      <c r="C5" s="843">
        <v>2010</v>
      </c>
      <c r="D5" s="843">
        <v>2011</v>
      </c>
      <c r="E5" s="843">
        <v>2012</v>
      </c>
      <c r="F5" s="843">
        <v>2013</v>
      </c>
      <c r="G5" s="843">
        <v>2014</v>
      </c>
      <c r="H5" s="843">
        <v>2015</v>
      </c>
      <c r="I5" s="843">
        <v>2016</v>
      </c>
      <c r="J5" s="843" t="s">
        <v>105</v>
      </c>
    </row>
    <row r="6" spans="1:13">
      <c r="A6" s="838" t="s">
        <v>218</v>
      </c>
      <c r="B6" s="838">
        <v>78</v>
      </c>
      <c r="C6" s="838">
        <v>101</v>
      </c>
      <c r="D6" s="838">
        <v>91</v>
      </c>
      <c r="E6" s="838">
        <v>160</v>
      </c>
      <c r="F6" s="838">
        <v>121</v>
      </c>
      <c r="G6" s="838">
        <v>79</v>
      </c>
      <c r="H6" s="838">
        <v>81</v>
      </c>
      <c r="I6" s="838">
        <v>119</v>
      </c>
      <c r="J6" s="839">
        <f>SUM(B6:I6)</f>
        <v>830</v>
      </c>
    </row>
    <row r="7" spans="1:13">
      <c r="A7" s="838" t="s">
        <v>219</v>
      </c>
      <c r="B7" s="838">
        <v>186</v>
      </c>
      <c r="C7" s="838">
        <v>186</v>
      </c>
      <c r="D7" s="838">
        <v>191</v>
      </c>
      <c r="E7" s="838">
        <v>287</v>
      </c>
      <c r="F7" s="838">
        <v>369</v>
      </c>
      <c r="G7" s="838">
        <v>336</v>
      </c>
      <c r="H7" s="838">
        <v>291</v>
      </c>
      <c r="I7" s="838">
        <v>318</v>
      </c>
      <c r="J7" s="839">
        <f>SUM(B7:I7)</f>
        <v>2164</v>
      </c>
    </row>
    <row r="8" spans="1:13">
      <c r="A8" s="838" t="s">
        <v>105</v>
      </c>
      <c r="B8" s="838">
        <v>264</v>
      </c>
      <c r="C8" s="838">
        <v>287</v>
      </c>
      <c r="D8" s="838">
        <v>282</v>
      </c>
      <c r="E8" s="838">
        <v>447</v>
      </c>
      <c r="F8" s="838">
        <v>490</v>
      </c>
      <c r="G8" s="838">
        <v>415</v>
      </c>
      <c r="H8" s="838">
        <v>372</v>
      </c>
      <c r="I8" s="838">
        <v>437</v>
      </c>
      <c r="J8" s="839">
        <f>SUM(B8:I8)</f>
        <v>2994</v>
      </c>
    </row>
    <row r="9" spans="1:13">
      <c r="A9" s="56" t="s">
        <v>225</v>
      </c>
    </row>
    <row r="27" spans="2:2">
      <c r="B27" s="3"/>
    </row>
    <row r="29" spans="2:2">
      <c r="B29" s="56"/>
    </row>
  </sheetData>
  <hyperlinks>
    <hyperlink ref="M1" location="Índice!A1" display="(Voltar ao índice)"/>
  </hyperlinks>
  <pageMargins left="0.511811024" right="0.511811024" top="0.78740157499999996" bottom="0.78740157499999996" header="0.31496062000000002" footer="0.31496062000000002"/>
  <drawing r:id="rId1"/>
</worksheet>
</file>

<file path=xl/worksheets/sheet11.xml><?xml version="1.0" encoding="utf-8"?>
<worksheet xmlns="http://schemas.openxmlformats.org/spreadsheetml/2006/main" xmlns:r="http://schemas.openxmlformats.org/officeDocument/2006/relationships">
  <dimension ref="A1:U33"/>
  <sheetViews>
    <sheetView workbookViewId="0">
      <selection activeCell="K1" sqref="K1"/>
    </sheetView>
  </sheetViews>
  <sheetFormatPr defaultColWidth="8.85546875" defaultRowHeight="12"/>
  <cols>
    <col min="1" max="1" width="14.7109375" style="965" customWidth="1"/>
    <col min="2" max="16384" width="8.85546875" style="965"/>
  </cols>
  <sheetData>
    <row r="1" spans="1:11">
      <c r="A1" s="846" t="s">
        <v>829</v>
      </c>
      <c r="K1" s="141" t="s">
        <v>214</v>
      </c>
    </row>
    <row r="2" spans="1:11" ht="43.15" customHeight="1">
      <c r="A2" s="1066" t="s">
        <v>802</v>
      </c>
      <c r="B2" s="1066"/>
      <c r="C2" s="1066"/>
      <c r="D2" s="1066"/>
      <c r="E2" s="1066"/>
      <c r="F2" s="1066"/>
      <c r="G2" s="1066"/>
      <c r="H2" s="1066"/>
    </row>
    <row r="3" spans="1:11" ht="18" customHeight="1">
      <c r="A3" s="966"/>
      <c r="B3" s="966"/>
      <c r="C3" s="966"/>
      <c r="D3" s="966"/>
      <c r="E3" s="966"/>
      <c r="F3" s="966"/>
      <c r="G3" s="966"/>
      <c r="H3" s="966"/>
    </row>
    <row r="4" spans="1:11" ht="16.149999999999999" customHeight="1">
      <c r="A4" s="967" t="s">
        <v>803</v>
      </c>
      <c r="B4" s="968" t="s">
        <v>804</v>
      </c>
      <c r="C4" s="968" t="s">
        <v>805</v>
      </c>
      <c r="D4" s="968" t="s">
        <v>806</v>
      </c>
      <c r="E4" s="966"/>
      <c r="F4" s="966"/>
      <c r="G4" s="966"/>
      <c r="H4" s="966"/>
    </row>
    <row r="5" spans="1:11" ht="16.149999999999999" customHeight="1">
      <c r="A5" s="969" t="s">
        <v>193</v>
      </c>
      <c r="B5" s="970">
        <v>10</v>
      </c>
      <c r="C5" s="971">
        <v>1.7452006980802792</v>
      </c>
      <c r="D5" s="971">
        <v>1.8018018018018018</v>
      </c>
      <c r="E5" s="966"/>
      <c r="F5" s="966"/>
      <c r="G5" s="966"/>
      <c r="H5" s="966"/>
    </row>
    <row r="6" spans="1:11" ht="16.149999999999999" customHeight="1">
      <c r="A6" s="969" t="s">
        <v>192</v>
      </c>
      <c r="B6" s="970">
        <v>545</v>
      </c>
      <c r="C6" s="971">
        <v>95.113438045375219</v>
      </c>
      <c r="D6" s="971">
        <v>98.198198198198199</v>
      </c>
      <c r="E6" s="966"/>
      <c r="F6" s="966"/>
      <c r="G6" s="966"/>
      <c r="H6" s="966"/>
    </row>
    <row r="7" spans="1:11" ht="16.149999999999999" customHeight="1">
      <c r="A7" s="969" t="s">
        <v>807</v>
      </c>
      <c r="B7" s="970">
        <v>18</v>
      </c>
      <c r="C7" s="971">
        <v>3.1413612565445028</v>
      </c>
      <c r="D7" s="972" t="s">
        <v>40</v>
      </c>
    </row>
    <row r="8" spans="1:11" ht="16.149999999999999" customHeight="1">
      <c r="A8" s="973" t="s">
        <v>808</v>
      </c>
      <c r="B8" s="973">
        <v>573</v>
      </c>
      <c r="C8" s="974" t="s">
        <v>809</v>
      </c>
      <c r="D8" s="974" t="s">
        <v>810</v>
      </c>
    </row>
    <row r="9" spans="1:11" ht="16.149999999999999" customHeight="1"/>
    <row r="10" spans="1:11" ht="16.149999999999999" customHeight="1">
      <c r="A10" s="968" t="s">
        <v>811</v>
      </c>
      <c r="B10" s="968" t="s">
        <v>804</v>
      </c>
      <c r="C10" s="968" t="s">
        <v>805</v>
      </c>
      <c r="D10" s="968" t="s">
        <v>806</v>
      </c>
    </row>
    <row r="11" spans="1:11" ht="16.149999999999999" customHeight="1">
      <c r="A11" s="969" t="s">
        <v>812</v>
      </c>
      <c r="B11" s="970">
        <v>171</v>
      </c>
      <c r="C11" s="971">
        <v>29.842931937172775</v>
      </c>
      <c r="D11" s="971">
        <v>42.964824120603012</v>
      </c>
    </row>
    <row r="12" spans="1:11" ht="16.149999999999999" customHeight="1">
      <c r="A12" s="969" t="s">
        <v>813</v>
      </c>
      <c r="B12" s="970">
        <v>223</v>
      </c>
      <c r="C12" s="971">
        <v>38.9</v>
      </c>
      <c r="D12" s="971">
        <v>56</v>
      </c>
    </row>
    <row r="13" spans="1:11" ht="16.149999999999999" customHeight="1">
      <c r="A13" s="969" t="s">
        <v>104</v>
      </c>
      <c r="B13" s="970">
        <v>4</v>
      </c>
      <c r="C13" s="971">
        <v>0.69808027923211169</v>
      </c>
      <c r="D13" s="971">
        <v>1.0050251256281406</v>
      </c>
    </row>
    <row r="14" spans="1:11" ht="16.149999999999999" customHeight="1">
      <c r="A14" s="969" t="s">
        <v>807</v>
      </c>
      <c r="B14" s="970">
        <v>175</v>
      </c>
      <c r="C14" s="971">
        <v>30.541012216404887</v>
      </c>
      <c r="D14" s="974" t="s">
        <v>40</v>
      </c>
    </row>
    <row r="15" spans="1:11" ht="16.149999999999999" customHeight="1">
      <c r="A15" s="973" t="s">
        <v>808</v>
      </c>
      <c r="B15" s="973">
        <v>573</v>
      </c>
      <c r="C15" s="974" t="s">
        <v>809</v>
      </c>
      <c r="D15" s="974" t="s">
        <v>814</v>
      </c>
    </row>
    <row r="16" spans="1:11" ht="16.149999999999999" customHeight="1">
      <c r="G16" s="975"/>
      <c r="H16" s="975"/>
    </row>
    <row r="17" spans="1:4" ht="16.149999999999999" customHeight="1">
      <c r="A17" s="968" t="s">
        <v>815</v>
      </c>
      <c r="B17" s="968" t="s">
        <v>804</v>
      </c>
      <c r="C17" s="968" t="s">
        <v>805</v>
      </c>
      <c r="D17" s="968" t="s">
        <v>806</v>
      </c>
    </row>
    <row r="18" spans="1:4" ht="16.149999999999999" customHeight="1">
      <c r="A18" s="969" t="s">
        <v>816</v>
      </c>
      <c r="B18" s="976">
        <v>47</v>
      </c>
      <c r="C18" s="972">
        <v>8.2024432809773131</v>
      </c>
      <c r="D18" s="972">
        <v>11.809045226130653</v>
      </c>
    </row>
    <row r="19" spans="1:4" ht="16.149999999999999" customHeight="1">
      <c r="A19" s="969" t="s">
        <v>817</v>
      </c>
      <c r="B19" s="976">
        <v>123</v>
      </c>
      <c r="C19" s="972">
        <v>21.465968586387433</v>
      </c>
      <c r="D19" s="972">
        <v>30.904522613065328</v>
      </c>
    </row>
    <row r="20" spans="1:4" ht="16.149999999999999" customHeight="1">
      <c r="A20" s="969" t="s">
        <v>818</v>
      </c>
      <c r="B20" s="976">
        <v>130</v>
      </c>
      <c r="C20" s="972">
        <v>22.687609075043628</v>
      </c>
      <c r="D20" s="972">
        <v>32.663316582914575</v>
      </c>
    </row>
    <row r="21" spans="1:4" ht="16.149999999999999" customHeight="1">
      <c r="A21" s="969" t="s">
        <v>819</v>
      </c>
      <c r="B21" s="976">
        <v>82</v>
      </c>
      <c r="C21" s="972">
        <v>14.31064572425829</v>
      </c>
      <c r="D21" s="972">
        <v>20.603015075376884</v>
      </c>
    </row>
    <row r="22" spans="1:4" ht="16.149999999999999" customHeight="1">
      <c r="A22" s="969" t="s">
        <v>820</v>
      </c>
      <c r="B22" s="976">
        <v>16</v>
      </c>
      <c r="C22" s="972">
        <v>2.7923211169284468</v>
      </c>
      <c r="D22" s="972">
        <v>4.0201005025125625</v>
      </c>
    </row>
    <row r="23" spans="1:4" ht="16.149999999999999" customHeight="1">
      <c r="A23" s="969" t="s">
        <v>807</v>
      </c>
      <c r="B23" s="976">
        <v>175</v>
      </c>
      <c r="C23" s="972">
        <v>30.541012216404887</v>
      </c>
      <c r="D23" s="972" t="s">
        <v>40</v>
      </c>
    </row>
    <row r="24" spans="1:4" ht="16.149999999999999" customHeight="1">
      <c r="A24" s="973" t="s">
        <v>808</v>
      </c>
      <c r="B24" s="974">
        <v>573</v>
      </c>
      <c r="C24" s="974" t="s">
        <v>809</v>
      </c>
      <c r="D24" s="974" t="s">
        <v>814</v>
      </c>
    </row>
    <row r="25" spans="1:4" ht="16.149999999999999" customHeight="1">
      <c r="A25" s="975"/>
      <c r="B25" s="977"/>
      <c r="C25" s="977"/>
      <c r="D25" s="977"/>
    </row>
    <row r="26" spans="1:4" ht="16.149999999999999" customHeight="1">
      <c r="A26" s="968" t="s">
        <v>217</v>
      </c>
      <c r="B26" s="968" t="s">
        <v>804</v>
      </c>
      <c r="C26" s="968" t="s">
        <v>805</v>
      </c>
      <c r="D26" s="968" t="s">
        <v>806</v>
      </c>
    </row>
    <row r="27" spans="1:4" ht="16.149999999999999" customHeight="1">
      <c r="A27" s="969" t="s">
        <v>821</v>
      </c>
      <c r="B27" s="976">
        <v>108</v>
      </c>
      <c r="C27" s="972">
        <v>18.848167539267017</v>
      </c>
      <c r="D27" s="972">
        <v>23.225806451612904</v>
      </c>
    </row>
    <row r="28" spans="1:4" ht="16.149999999999999" customHeight="1">
      <c r="A28" s="969" t="s">
        <v>822</v>
      </c>
      <c r="B28" s="976">
        <v>109</v>
      </c>
      <c r="C28" s="972">
        <v>19.022687609075042</v>
      </c>
      <c r="D28" s="972">
        <v>23.440860215053764</v>
      </c>
    </row>
    <row r="29" spans="1:4" ht="16.149999999999999" customHeight="1">
      <c r="A29" s="969" t="s">
        <v>823</v>
      </c>
      <c r="B29" s="976">
        <v>180</v>
      </c>
      <c r="C29" s="972">
        <v>31.413612565445025</v>
      </c>
      <c r="D29" s="972">
        <v>38.70967741935484</v>
      </c>
    </row>
    <row r="30" spans="1:4" ht="16.149999999999999" customHeight="1">
      <c r="A30" s="969" t="s">
        <v>824</v>
      </c>
      <c r="B30" s="976">
        <v>68</v>
      </c>
      <c r="C30" s="972">
        <v>11.867364746945899</v>
      </c>
      <c r="D30" s="972">
        <v>14.623655913978494</v>
      </c>
    </row>
    <row r="31" spans="1:4" ht="16.149999999999999" customHeight="1">
      <c r="A31" s="969" t="s">
        <v>807</v>
      </c>
      <c r="B31" s="976">
        <v>108</v>
      </c>
      <c r="C31" s="972">
        <v>18.848167539267017</v>
      </c>
      <c r="D31" s="974" t="s">
        <v>40</v>
      </c>
    </row>
    <row r="32" spans="1:4" ht="16.149999999999999" customHeight="1">
      <c r="A32" s="973" t="s">
        <v>808</v>
      </c>
      <c r="B32" s="974">
        <v>573</v>
      </c>
      <c r="C32" s="974" t="s">
        <v>809</v>
      </c>
      <c r="D32" s="974" t="s">
        <v>825</v>
      </c>
    </row>
    <row r="33" spans="1:21">
      <c r="A33" s="1067" t="s">
        <v>826</v>
      </c>
      <c r="B33" s="1067"/>
      <c r="C33" s="1067"/>
      <c r="D33" s="1067"/>
      <c r="E33" s="1067"/>
      <c r="F33" s="1067"/>
      <c r="G33" s="1067"/>
      <c r="H33" s="1067"/>
      <c r="I33" s="1067"/>
      <c r="J33" s="1067"/>
      <c r="K33" s="1067"/>
      <c r="L33" s="1067"/>
      <c r="M33" s="1067"/>
      <c r="N33" s="1067"/>
      <c r="O33" s="1067"/>
      <c r="P33" s="1067"/>
      <c r="Q33" s="1067"/>
      <c r="R33" s="1067"/>
      <c r="S33" s="1067"/>
      <c r="T33" s="1067"/>
      <c r="U33" s="1067"/>
    </row>
  </sheetData>
  <mergeCells count="2">
    <mergeCell ref="A2:H2"/>
    <mergeCell ref="A33:U33"/>
  </mergeCells>
  <hyperlinks>
    <hyperlink ref="K1" location="Índice!A1" display="(Voltar ao índice)"/>
  </hyperlinks>
  <pageMargins left="0.511811024" right="0.511811024" top="0.78740157499999996" bottom="0.78740157499999996" header="0.31496062000000002" footer="0.31496062000000002"/>
  <pageSetup orientation="portrait" r:id="rId1"/>
</worksheet>
</file>

<file path=xl/worksheets/sheet12.xml><?xml version="1.0" encoding="utf-8"?>
<worksheet xmlns="http://schemas.openxmlformats.org/spreadsheetml/2006/main" xmlns:r="http://schemas.openxmlformats.org/officeDocument/2006/relationships">
  <sheetPr>
    <pageSetUpPr fitToPage="1"/>
  </sheetPr>
  <dimension ref="A1:O53"/>
  <sheetViews>
    <sheetView workbookViewId="0">
      <pane xSplit="2" ySplit="9" topLeftCell="C10" activePane="bottomRight" state="frozen"/>
      <selection activeCell="A2" sqref="A2"/>
      <selection pane="topRight" activeCell="A2" sqref="A2"/>
      <selection pane="bottomLeft" activeCell="A2" sqref="A2"/>
      <selection pane="bottomRight" activeCell="O1" sqref="O1"/>
    </sheetView>
  </sheetViews>
  <sheetFormatPr defaultColWidth="9.140625" defaultRowHeight="11.25"/>
  <cols>
    <col min="1" max="1" width="16" style="144" customWidth="1"/>
    <col min="2" max="2" width="15.42578125" style="144" customWidth="1"/>
    <col min="3" max="10" width="9.140625" style="144" customWidth="1"/>
    <col min="11" max="12" width="9.140625" style="132" customWidth="1"/>
    <col min="13" max="15" width="9.140625" style="144" customWidth="1"/>
    <col min="16" max="16384" width="9.140625" style="144"/>
  </cols>
  <sheetData>
    <row r="1" spans="1:15">
      <c r="A1" s="44" t="s">
        <v>694</v>
      </c>
      <c r="D1" s="46"/>
      <c r="E1" s="46"/>
      <c r="F1" s="67"/>
      <c r="G1" s="67"/>
      <c r="H1" s="67"/>
      <c r="I1" s="67"/>
      <c r="O1" s="141" t="s">
        <v>214</v>
      </c>
    </row>
    <row r="2" spans="1:15">
      <c r="A2" s="45" t="s">
        <v>766</v>
      </c>
      <c r="D2" s="46"/>
      <c r="E2" s="103"/>
      <c r="F2" s="108"/>
      <c r="G2" s="67"/>
      <c r="H2" s="67"/>
      <c r="I2" s="67"/>
    </row>
    <row r="3" spans="1:15">
      <c r="A3" s="45" t="s">
        <v>238</v>
      </c>
      <c r="D3" s="46"/>
      <c r="E3" s="107"/>
      <c r="F3" s="148"/>
      <c r="G3" s="110"/>
      <c r="H3" s="110"/>
      <c r="I3" s="110"/>
    </row>
    <row r="4" spans="1:15">
      <c r="B4" s="46"/>
      <c r="D4" s="826"/>
      <c r="E4" s="826"/>
      <c r="F4" s="826"/>
      <c r="G4" s="826"/>
      <c r="H4" s="826"/>
      <c r="I4" s="826"/>
      <c r="J4" s="826"/>
    </row>
    <row r="5" spans="1:15" ht="48" customHeight="1">
      <c r="A5" s="1037" t="s">
        <v>668</v>
      </c>
      <c r="B5" s="1037" t="s">
        <v>46</v>
      </c>
      <c r="C5" s="1052" t="s">
        <v>220</v>
      </c>
      <c r="D5" s="1052"/>
      <c r="E5" s="1052" t="s">
        <v>221</v>
      </c>
      <c r="F5" s="1052"/>
      <c r="G5" s="1052" t="s">
        <v>222</v>
      </c>
      <c r="H5" s="1052"/>
      <c r="I5" s="1052" t="s">
        <v>223</v>
      </c>
      <c r="J5" s="1052"/>
      <c r="K5" s="1052" t="s">
        <v>105</v>
      </c>
      <c r="L5" s="1052"/>
      <c r="M5" s="1052"/>
      <c r="N5" s="1052"/>
      <c r="O5" s="1052"/>
    </row>
    <row r="6" spans="1:15" ht="11.25" customHeight="1">
      <c r="A6" s="1037"/>
      <c r="B6" s="1037"/>
      <c r="C6" s="1037" t="s">
        <v>4</v>
      </c>
      <c r="D6" s="1037"/>
      <c r="E6" s="1037" t="s">
        <v>4</v>
      </c>
      <c r="F6" s="1037"/>
      <c r="G6" s="1037" t="s">
        <v>4</v>
      </c>
      <c r="H6" s="1037"/>
      <c r="I6" s="1037" t="s">
        <v>4</v>
      </c>
      <c r="J6" s="1037"/>
      <c r="K6" s="1037" t="s">
        <v>4</v>
      </c>
      <c r="L6" s="1037"/>
      <c r="M6" s="1037" t="s">
        <v>418</v>
      </c>
      <c r="N6" s="1037"/>
      <c r="O6" s="1037" t="s">
        <v>5</v>
      </c>
    </row>
    <row r="7" spans="1:15" s="556" customFormat="1">
      <c r="A7" s="1037"/>
      <c r="B7" s="1037"/>
      <c r="C7" s="548" t="s">
        <v>343</v>
      </c>
      <c r="D7" s="548">
        <v>2016</v>
      </c>
      <c r="E7" s="548" t="s">
        <v>343</v>
      </c>
      <c r="F7" s="548">
        <v>2016</v>
      </c>
      <c r="G7" s="548" t="s">
        <v>343</v>
      </c>
      <c r="H7" s="548">
        <v>2016</v>
      </c>
      <c r="I7" s="548" t="s">
        <v>343</v>
      </c>
      <c r="J7" s="548">
        <v>2016</v>
      </c>
      <c r="K7" s="452" t="s">
        <v>343</v>
      </c>
      <c r="L7" s="548">
        <v>2016</v>
      </c>
      <c r="M7" s="548">
        <v>2015</v>
      </c>
      <c r="N7" s="548">
        <v>2016</v>
      </c>
      <c r="O7" s="1037"/>
    </row>
    <row r="8" spans="1:15">
      <c r="A8" s="443"/>
      <c r="B8" s="443"/>
      <c r="C8" s="442"/>
      <c r="D8" s="442"/>
      <c r="E8" s="442"/>
      <c r="F8" s="442"/>
      <c r="G8" s="442"/>
      <c r="H8" s="442"/>
      <c r="I8" s="442"/>
      <c r="J8" s="442"/>
      <c r="K8" s="453"/>
      <c r="L8" s="453"/>
      <c r="M8" s="442"/>
      <c r="N8" s="442"/>
      <c r="O8" s="442"/>
    </row>
    <row r="9" spans="1:15" s="1" customFormat="1">
      <c r="A9" s="412"/>
      <c r="B9" s="827" t="s">
        <v>6</v>
      </c>
      <c r="C9" s="204">
        <v>95</v>
      </c>
      <c r="D9" s="204">
        <v>96</v>
      </c>
      <c r="E9" s="204">
        <v>1504</v>
      </c>
      <c r="F9" s="204">
        <v>1782</v>
      </c>
      <c r="G9" s="204">
        <v>45</v>
      </c>
      <c r="H9" s="204">
        <v>55</v>
      </c>
      <c r="I9" s="204">
        <v>355</v>
      </c>
      <c r="J9" s="204">
        <v>424</v>
      </c>
      <c r="K9" s="204">
        <v>3330</v>
      </c>
      <c r="L9" s="204">
        <v>4224</v>
      </c>
      <c r="M9" s="208">
        <v>1.6287549177699112</v>
      </c>
      <c r="N9" s="208">
        <v>2.0496751982973409</v>
      </c>
      <c r="O9" s="208">
        <v>25.843070429758285</v>
      </c>
    </row>
    <row r="10" spans="1:15">
      <c r="A10" s="50"/>
      <c r="B10" s="441"/>
      <c r="C10" s="20"/>
      <c r="D10" s="20"/>
      <c r="E10" s="20"/>
      <c r="F10" s="20"/>
      <c r="G10" s="20"/>
      <c r="H10" s="20"/>
      <c r="I10" s="20"/>
      <c r="J10" s="20"/>
      <c r="K10" s="20"/>
      <c r="L10" s="54"/>
      <c r="M10" s="129"/>
      <c r="N10" s="129"/>
      <c r="O10" s="129"/>
    </row>
    <row r="11" spans="1:15">
      <c r="A11" s="1045" t="s">
        <v>434</v>
      </c>
      <c r="B11" s="448" t="s">
        <v>25</v>
      </c>
      <c r="C11" s="35">
        <v>19</v>
      </c>
      <c r="D11" s="35">
        <v>11</v>
      </c>
      <c r="E11" s="35">
        <v>77</v>
      </c>
      <c r="F11" s="35">
        <v>97</v>
      </c>
      <c r="G11" s="35">
        <v>0</v>
      </c>
      <c r="H11" s="35">
        <v>0</v>
      </c>
      <c r="I11" s="35">
        <v>0</v>
      </c>
      <c r="J11" s="35">
        <v>0</v>
      </c>
      <c r="K11" s="35">
        <v>96</v>
      </c>
      <c r="L11" s="35">
        <v>108</v>
      </c>
      <c r="M11" s="128">
        <v>2.8734496841001254</v>
      </c>
      <c r="N11" s="128">
        <v>3.2152780486120269</v>
      </c>
      <c r="O11" s="456">
        <v>11.896097099015378</v>
      </c>
    </row>
    <row r="12" spans="1:15">
      <c r="A12" s="1046"/>
      <c r="B12" s="449" t="s">
        <v>18</v>
      </c>
      <c r="C12" s="36">
        <v>0</v>
      </c>
      <c r="D12" s="36">
        <v>8</v>
      </c>
      <c r="E12" s="36">
        <v>30</v>
      </c>
      <c r="F12" s="36">
        <v>24</v>
      </c>
      <c r="G12" s="36">
        <v>0</v>
      </c>
      <c r="H12" s="36">
        <v>1</v>
      </c>
      <c r="I12" s="36">
        <v>3</v>
      </c>
      <c r="J12" s="36">
        <v>4</v>
      </c>
      <c r="K12" s="36">
        <v>33</v>
      </c>
      <c r="L12" s="36">
        <v>37</v>
      </c>
      <c r="M12" s="129">
        <v>0.83791733361500897</v>
      </c>
      <c r="N12" s="129">
        <v>0.92461466683759541</v>
      </c>
      <c r="O12" s="419">
        <v>10.346764501045698</v>
      </c>
    </row>
    <row r="13" spans="1:15">
      <c r="A13" s="1046"/>
      <c r="B13" s="450" t="s">
        <v>9</v>
      </c>
      <c r="C13" s="36" t="s">
        <v>7</v>
      </c>
      <c r="D13" s="36" t="s">
        <v>7</v>
      </c>
      <c r="E13" s="36" t="s">
        <v>7</v>
      </c>
      <c r="F13" s="36" t="s">
        <v>7</v>
      </c>
      <c r="G13" s="36" t="s">
        <v>7</v>
      </c>
      <c r="H13" s="36" t="s">
        <v>7</v>
      </c>
      <c r="I13" s="36" t="s">
        <v>7</v>
      </c>
      <c r="J13" s="36" t="s">
        <v>7</v>
      </c>
      <c r="K13" s="36">
        <v>86</v>
      </c>
      <c r="L13" s="36">
        <v>109</v>
      </c>
      <c r="M13" s="129">
        <v>0.96580825404440629</v>
      </c>
      <c r="N13" s="129">
        <v>1.216020727240638</v>
      </c>
      <c r="O13" s="419">
        <v>25.90705475423772</v>
      </c>
    </row>
    <row r="14" spans="1:15">
      <c r="A14" s="1046"/>
      <c r="B14" s="450" t="s">
        <v>10</v>
      </c>
      <c r="C14" s="36">
        <v>2</v>
      </c>
      <c r="D14" s="36">
        <v>1</v>
      </c>
      <c r="E14" s="36">
        <v>15</v>
      </c>
      <c r="F14" s="36">
        <v>27</v>
      </c>
      <c r="G14" s="36">
        <v>0</v>
      </c>
      <c r="H14" s="36">
        <v>0</v>
      </c>
      <c r="I14" s="36">
        <v>8</v>
      </c>
      <c r="J14" s="36">
        <v>22</v>
      </c>
      <c r="K14" s="36">
        <v>25</v>
      </c>
      <c r="L14" s="36">
        <v>50</v>
      </c>
      <c r="M14" s="129">
        <v>0.63614672189777322</v>
      </c>
      <c r="N14" s="129">
        <v>1.2582740958860226</v>
      </c>
      <c r="O14" s="419">
        <v>97.79620841750139</v>
      </c>
    </row>
    <row r="15" spans="1:15">
      <c r="A15" s="1046"/>
      <c r="B15" s="450" t="s">
        <v>29</v>
      </c>
      <c r="C15" s="37">
        <v>5</v>
      </c>
      <c r="D15" s="37">
        <v>1</v>
      </c>
      <c r="E15" s="37">
        <v>65</v>
      </c>
      <c r="F15" s="37">
        <v>91</v>
      </c>
      <c r="G15" s="37">
        <v>6</v>
      </c>
      <c r="H15" s="37">
        <v>3</v>
      </c>
      <c r="I15" s="37">
        <v>32</v>
      </c>
      <c r="J15" s="37">
        <v>22</v>
      </c>
      <c r="K15" s="37">
        <v>108</v>
      </c>
      <c r="L15" s="37">
        <v>117</v>
      </c>
      <c r="M15" s="129">
        <v>0.51751151139668161</v>
      </c>
      <c r="N15" s="129">
        <v>0.55720759935916364</v>
      </c>
      <c r="O15" s="419">
        <v>7.6705710092029733</v>
      </c>
    </row>
    <row r="16" spans="1:15">
      <c r="A16" s="1046"/>
      <c r="B16" s="450" t="s">
        <v>30</v>
      </c>
      <c r="C16" s="36" t="s">
        <v>7</v>
      </c>
      <c r="D16" s="36" t="s">
        <v>7</v>
      </c>
      <c r="E16" s="36" t="s">
        <v>7</v>
      </c>
      <c r="F16" s="36" t="s">
        <v>7</v>
      </c>
      <c r="G16" s="36" t="s">
        <v>7</v>
      </c>
      <c r="H16" s="36" t="s">
        <v>7</v>
      </c>
      <c r="I16" s="36" t="s">
        <v>7</v>
      </c>
      <c r="J16" s="36" t="s">
        <v>7</v>
      </c>
      <c r="K16" s="36">
        <v>193</v>
      </c>
      <c r="L16" s="36">
        <v>282</v>
      </c>
      <c r="M16" s="129">
        <v>2.360823636321602</v>
      </c>
      <c r="N16" s="129">
        <v>3.4087925573245283</v>
      </c>
      <c r="O16" s="419">
        <v>43.877949550987495</v>
      </c>
    </row>
    <row r="17" spans="1:15">
      <c r="A17" s="1046"/>
      <c r="B17" s="450" t="s">
        <v>42</v>
      </c>
      <c r="C17" s="36">
        <v>6</v>
      </c>
      <c r="D17" s="36">
        <v>6</v>
      </c>
      <c r="E17" s="36">
        <v>9</v>
      </c>
      <c r="F17" s="36">
        <v>16</v>
      </c>
      <c r="G17" s="36">
        <v>0</v>
      </c>
      <c r="H17" s="36">
        <v>0</v>
      </c>
      <c r="I17" s="36">
        <v>0</v>
      </c>
      <c r="J17" s="36">
        <v>0</v>
      </c>
      <c r="K17" s="36">
        <v>15</v>
      </c>
      <c r="L17" s="36">
        <v>22</v>
      </c>
      <c r="M17" s="129">
        <v>0.37762430007335979</v>
      </c>
      <c r="N17" s="129">
        <v>0.5500804492657051</v>
      </c>
      <c r="O17" s="419">
        <v>45.668710715608853</v>
      </c>
    </row>
    <row r="18" spans="1:15">
      <c r="A18" s="1046"/>
      <c r="B18" s="450" t="s">
        <v>31</v>
      </c>
      <c r="C18" s="36">
        <v>2</v>
      </c>
      <c r="D18" s="36">
        <v>10</v>
      </c>
      <c r="E18" s="36">
        <v>214</v>
      </c>
      <c r="F18" s="36">
        <v>210</v>
      </c>
      <c r="G18" s="36">
        <v>2</v>
      </c>
      <c r="H18" s="36">
        <v>2</v>
      </c>
      <c r="I18" s="36">
        <v>28</v>
      </c>
      <c r="J18" s="36">
        <v>45</v>
      </c>
      <c r="K18" s="36">
        <v>246</v>
      </c>
      <c r="L18" s="36">
        <v>267</v>
      </c>
      <c r="M18" s="129">
        <v>2.2037051270543504</v>
      </c>
      <c r="N18" s="129">
        <v>2.3748701381872004</v>
      </c>
      <c r="O18" s="419">
        <v>7.7671467489683153</v>
      </c>
    </row>
    <row r="19" spans="1:15">
      <c r="A19" s="1046"/>
      <c r="B19" s="450" t="s">
        <v>32</v>
      </c>
      <c r="C19" s="36">
        <v>5</v>
      </c>
      <c r="D19" s="36">
        <v>6</v>
      </c>
      <c r="E19" s="36">
        <v>37</v>
      </c>
      <c r="F19" s="36">
        <v>60</v>
      </c>
      <c r="G19" s="36">
        <v>2</v>
      </c>
      <c r="H19" s="36">
        <v>9</v>
      </c>
      <c r="I19" s="36" t="s">
        <v>7</v>
      </c>
      <c r="J19" s="36" t="s">
        <v>7</v>
      </c>
      <c r="K19" s="36">
        <v>44</v>
      </c>
      <c r="L19" s="36">
        <v>75</v>
      </c>
      <c r="M19" s="129">
        <v>0.47083130510264498</v>
      </c>
      <c r="N19" s="129">
        <v>0.79699598399036975</v>
      </c>
      <c r="O19" s="419">
        <v>69.274212515800798</v>
      </c>
    </row>
    <row r="20" spans="1:15">
      <c r="A20" s="1046"/>
      <c r="B20" s="450" t="s">
        <v>33</v>
      </c>
      <c r="C20" s="36">
        <v>0</v>
      </c>
      <c r="D20" s="36">
        <v>1</v>
      </c>
      <c r="E20" s="36">
        <v>11</v>
      </c>
      <c r="F20" s="36">
        <v>19</v>
      </c>
      <c r="G20" s="36">
        <v>2</v>
      </c>
      <c r="H20" s="36">
        <v>1</v>
      </c>
      <c r="I20" s="36">
        <v>5</v>
      </c>
      <c r="J20" s="36">
        <v>6</v>
      </c>
      <c r="K20" s="36">
        <v>18</v>
      </c>
      <c r="L20" s="36">
        <v>27</v>
      </c>
      <c r="M20" s="129">
        <v>0.56179284325854828</v>
      </c>
      <c r="N20" s="129">
        <v>0.84055065407293494</v>
      </c>
      <c r="O20" s="419">
        <v>49.619323948222103</v>
      </c>
    </row>
    <row r="21" spans="1:15">
      <c r="A21" s="1046"/>
      <c r="B21" s="450" t="s">
        <v>12</v>
      </c>
      <c r="C21" s="36" t="s">
        <v>7</v>
      </c>
      <c r="D21" s="36" t="s">
        <v>7</v>
      </c>
      <c r="E21" s="36" t="s">
        <v>7</v>
      </c>
      <c r="F21" s="36" t="s">
        <v>7</v>
      </c>
      <c r="G21" s="36" t="s">
        <v>7</v>
      </c>
      <c r="H21" s="36" t="s">
        <v>7</v>
      </c>
      <c r="I21" s="36" t="s">
        <v>7</v>
      </c>
      <c r="J21" s="36" t="s">
        <v>7</v>
      </c>
      <c r="K21" s="36">
        <v>645</v>
      </c>
      <c r="L21" s="36">
        <v>925</v>
      </c>
      <c r="M21" s="129">
        <v>3.8972753151294524</v>
      </c>
      <c r="N21" s="129">
        <v>5.5602321616331238</v>
      </c>
      <c r="O21" s="419">
        <v>42.669729799379951</v>
      </c>
    </row>
    <row r="22" spans="1:15">
      <c r="A22" s="1046"/>
      <c r="B22" s="450" t="s">
        <v>35</v>
      </c>
      <c r="C22" s="36">
        <v>2</v>
      </c>
      <c r="D22" s="36">
        <v>10</v>
      </c>
      <c r="E22" s="36">
        <v>74</v>
      </c>
      <c r="F22" s="36">
        <v>55</v>
      </c>
      <c r="G22" s="36" t="s">
        <v>7</v>
      </c>
      <c r="H22" s="36" t="s">
        <v>7</v>
      </c>
      <c r="I22" s="36" t="s">
        <v>7</v>
      </c>
      <c r="J22" s="36" t="s">
        <v>7</v>
      </c>
      <c r="K22" s="36">
        <v>76</v>
      </c>
      <c r="L22" s="36">
        <v>65</v>
      </c>
      <c r="M22" s="129">
        <v>2.2079063382890181</v>
      </c>
      <c r="N22" s="129">
        <v>1.8705046736717545</v>
      </c>
      <c r="O22" s="419">
        <v>-15.281520722420112</v>
      </c>
    </row>
    <row r="23" spans="1:15">
      <c r="A23" s="1047"/>
      <c r="B23" s="828" t="s">
        <v>13</v>
      </c>
      <c r="C23" s="196">
        <v>3</v>
      </c>
      <c r="D23" s="196">
        <v>3</v>
      </c>
      <c r="E23" s="196">
        <v>51</v>
      </c>
      <c r="F23" s="196">
        <v>52</v>
      </c>
      <c r="G23" s="196">
        <v>1</v>
      </c>
      <c r="H23" s="196">
        <v>0</v>
      </c>
      <c r="I23" s="196">
        <v>8</v>
      </c>
      <c r="J23" s="196">
        <v>7</v>
      </c>
      <c r="K23" s="196">
        <v>63</v>
      </c>
      <c r="L23" s="196">
        <v>62</v>
      </c>
      <c r="M23" s="488">
        <v>0.92386339139985829</v>
      </c>
      <c r="N23" s="488">
        <v>0.89717856154203579</v>
      </c>
      <c r="O23" s="425">
        <v>-2.8883956336216698</v>
      </c>
    </row>
    <row r="24" spans="1:15">
      <c r="A24" s="552"/>
      <c r="B24" s="450"/>
      <c r="C24" s="36"/>
      <c r="D24" s="36"/>
      <c r="E24" s="36"/>
      <c r="F24" s="36"/>
      <c r="G24" s="36"/>
      <c r="H24" s="36"/>
      <c r="I24" s="36"/>
      <c r="J24" s="36"/>
      <c r="K24" s="36"/>
      <c r="L24" s="36"/>
      <c r="M24" s="129"/>
      <c r="N24" s="129"/>
      <c r="O24" s="419"/>
    </row>
    <row r="25" spans="1:15">
      <c r="A25" s="1045" t="s">
        <v>435</v>
      </c>
      <c r="B25" s="448" t="s">
        <v>41</v>
      </c>
      <c r="C25" s="35" t="s">
        <v>7</v>
      </c>
      <c r="D25" s="35">
        <v>2</v>
      </c>
      <c r="E25" s="35">
        <v>8</v>
      </c>
      <c r="F25" s="35">
        <v>14</v>
      </c>
      <c r="G25" s="35" t="s">
        <v>7</v>
      </c>
      <c r="H25" s="35">
        <v>1</v>
      </c>
      <c r="I25" s="35">
        <v>2</v>
      </c>
      <c r="J25" s="35">
        <v>5</v>
      </c>
      <c r="K25" s="35">
        <v>10</v>
      </c>
      <c r="L25" s="35">
        <v>22</v>
      </c>
      <c r="M25" s="128">
        <v>1.2445349359624549</v>
      </c>
      <c r="N25" s="128">
        <v>2.6938104806370129</v>
      </c>
      <c r="O25" s="456">
        <v>116.45117407280884</v>
      </c>
    </row>
    <row r="26" spans="1:15">
      <c r="A26" s="1046"/>
      <c r="B26" s="450" t="s">
        <v>65</v>
      </c>
      <c r="C26" s="36">
        <v>3</v>
      </c>
      <c r="D26" s="36">
        <v>0</v>
      </c>
      <c r="E26" s="36">
        <v>111</v>
      </c>
      <c r="F26" s="36">
        <v>179</v>
      </c>
      <c r="G26" s="36">
        <v>4</v>
      </c>
      <c r="H26" s="36">
        <v>3</v>
      </c>
      <c r="I26" s="36">
        <v>23</v>
      </c>
      <c r="J26" s="36">
        <v>27</v>
      </c>
      <c r="K26" s="36">
        <v>141</v>
      </c>
      <c r="L26" s="36">
        <v>209</v>
      </c>
      <c r="M26" s="129">
        <v>2.1329118739809108</v>
      </c>
      <c r="N26" s="129">
        <v>3.1213340193298689</v>
      </c>
      <c r="O26" s="419">
        <v>46.341443235727638</v>
      </c>
    </row>
    <row r="27" spans="1:15" s="46" customFormat="1">
      <c r="A27" s="1046"/>
      <c r="B27" s="450" t="s">
        <v>27</v>
      </c>
      <c r="C27" s="36">
        <v>2</v>
      </c>
      <c r="D27" s="36">
        <v>3</v>
      </c>
      <c r="E27" s="36">
        <v>85</v>
      </c>
      <c r="F27" s="36">
        <v>122</v>
      </c>
      <c r="G27" s="36">
        <v>1</v>
      </c>
      <c r="H27" s="36">
        <v>0</v>
      </c>
      <c r="I27" s="36">
        <v>1</v>
      </c>
      <c r="J27" s="36">
        <v>2</v>
      </c>
      <c r="K27" s="36">
        <v>89</v>
      </c>
      <c r="L27" s="36">
        <v>127</v>
      </c>
      <c r="M27" s="129">
        <v>1.2890627659144576</v>
      </c>
      <c r="N27" s="129">
        <v>1.8262775746343562</v>
      </c>
      <c r="O27" s="419">
        <v>41.674837170461586</v>
      </c>
    </row>
    <row r="28" spans="1:15">
      <c r="A28" s="1046"/>
      <c r="B28" s="450" t="s">
        <v>28</v>
      </c>
      <c r="C28" s="36">
        <v>2</v>
      </c>
      <c r="D28" s="36">
        <v>8</v>
      </c>
      <c r="E28" s="36">
        <v>4</v>
      </c>
      <c r="F28" s="36">
        <v>7</v>
      </c>
      <c r="G28" s="36">
        <v>0</v>
      </c>
      <c r="H28" s="36">
        <v>0</v>
      </c>
      <c r="I28" s="36">
        <v>2</v>
      </c>
      <c r="J28" s="36">
        <v>0</v>
      </c>
      <c r="K28" s="36">
        <v>8</v>
      </c>
      <c r="L28" s="36">
        <v>15</v>
      </c>
      <c r="M28" s="129">
        <v>0.24498650430594404</v>
      </c>
      <c r="N28" s="129">
        <v>0.45378488357846286</v>
      </c>
      <c r="O28" s="419">
        <v>85.228523042137539</v>
      </c>
    </row>
    <row r="29" spans="1:15">
      <c r="A29" s="1046"/>
      <c r="B29" s="450" t="s">
        <v>66</v>
      </c>
      <c r="C29" s="36">
        <v>10</v>
      </c>
      <c r="D29" s="36">
        <v>0</v>
      </c>
      <c r="E29" s="36">
        <v>23</v>
      </c>
      <c r="F29" s="36">
        <v>24</v>
      </c>
      <c r="G29" s="36" t="s">
        <v>7</v>
      </c>
      <c r="H29" s="36" t="s">
        <v>7</v>
      </c>
      <c r="I29" s="36">
        <v>7</v>
      </c>
      <c r="J29" s="36">
        <v>2</v>
      </c>
      <c r="K29" s="36">
        <v>40</v>
      </c>
      <c r="L29" s="36">
        <v>26</v>
      </c>
      <c r="M29" s="129">
        <v>1.5087308367609813</v>
      </c>
      <c r="N29" s="129">
        <v>0.96928629958551826</v>
      </c>
      <c r="O29" s="419">
        <v>-35.754855937959718</v>
      </c>
    </row>
    <row r="30" spans="1:15">
      <c r="A30" s="1046"/>
      <c r="B30" s="450" t="s">
        <v>36</v>
      </c>
      <c r="C30" s="36">
        <v>6</v>
      </c>
      <c r="D30" s="36">
        <v>7</v>
      </c>
      <c r="E30" s="36">
        <v>74</v>
      </c>
      <c r="F30" s="36">
        <v>119</v>
      </c>
      <c r="G30" s="36">
        <v>2</v>
      </c>
      <c r="H30" s="36">
        <v>9</v>
      </c>
      <c r="I30" s="36">
        <v>29</v>
      </c>
      <c r="J30" s="36">
        <v>33</v>
      </c>
      <c r="K30" s="36">
        <v>111</v>
      </c>
      <c r="L30" s="36">
        <v>168</v>
      </c>
      <c r="M30" s="129">
        <v>0.98684456184634883</v>
      </c>
      <c r="N30" s="129">
        <v>1.4885039649138352</v>
      </c>
      <c r="O30" s="419">
        <v>50.834692966124322</v>
      </c>
    </row>
    <row r="31" spans="1:15">
      <c r="A31" s="1046"/>
      <c r="B31" s="450" t="s">
        <v>14</v>
      </c>
      <c r="C31" s="36">
        <v>26</v>
      </c>
      <c r="D31" s="36">
        <v>14</v>
      </c>
      <c r="E31" s="36">
        <v>580</v>
      </c>
      <c r="F31" s="36">
        <v>576</v>
      </c>
      <c r="G31" s="36">
        <v>22</v>
      </c>
      <c r="H31" s="36">
        <v>24</v>
      </c>
      <c r="I31" s="36">
        <v>204</v>
      </c>
      <c r="J31" s="36">
        <v>242</v>
      </c>
      <c r="K31" s="36">
        <v>832</v>
      </c>
      <c r="L31" s="36">
        <v>856</v>
      </c>
      <c r="M31" s="129">
        <v>1.8740222761784469</v>
      </c>
      <c r="N31" s="129">
        <v>1.9128620284127498</v>
      </c>
      <c r="O31" s="419">
        <v>2.0725341810507132</v>
      </c>
    </row>
    <row r="32" spans="1:15">
      <c r="A32" s="1047"/>
      <c r="B32" s="828" t="s">
        <v>67</v>
      </c>
      <c r="C32" s="196" t="s">
        <v>7</v>
      </c>
      <c r="D32" s="196" t="s">
        <v>7</v>
      </c>
      <c r="E32" s="196" t="s">
        <v>7</v>
      </c>
      <c r="F32" s="196" t="s">
        <v>7</v>
      </c>
      <c r="G32" s="196">
        <v>0</v>
      </c>
      <c r="H32" s="196">
        <v>0</v>
      </c>
      <c r="I32" s="196" t="s">
        <v>7</v>
      </c>
      <c r="J32" s="196" t="s">
        <v>7</v>
      </c>
      <c r="K32" s="196">
        <v>43</v>
      </c>
      <c r="L32" s="196">
        <v>94</v>
      </c>
      <c r="M32" s="488">
        <v>1.9171291926612295</v>
      </c>
      <c r="N32" s="488">
        <v>4.1486835212083788</v>
      </c>
      <c r="O32" s="425">
        <v>116.40083188391992</v>
      </c>
    </row>
    <row r="33" spans="1:15">
      <c r="A33" s="552"/>
      <c r="B33" s="450"/>
      <c r="C33" s="36"/>
      <c r="D33" s="36"/>
      <c r="E33" s="36"/>
      <c r="F33" s="36"/>
      <c r="G33" s="36"/>
      <c r="H33" s="36"/>
      <c r="I33" s="36"/>
      <c r="J33" s="36"/>
      <c r="K33" s="36"/>
      <c r="L33" s="36"/>
      <c r="M33" s="129"/>
      <c r="N33" s="129"/>
      <c r="O33" s="419"/>
    </row>
    <row r="34" spans="1:15">
      <c r="A34" s="1045" t="s">
        <v>436</v>
      </c>
      <c r="B34" s="829" t="s">
        <v>15</v>
      </c>
      <c r="C34" s="35">
        <v>0</v>
      </c>
      <c r="D34" s="35">
        <v>0</v>
      </c>
      <c r="E34" s="35">
        <v>19</v>
      </c>
      <c r="F34" s="35">
        <v>58</v>
      </c>
      <c r="G34" s="35">
        <v>0</v>
      </c>
      <c r="H34" s="35">
        <v>1</v>
      </c>
      <c r="I34" s="35">
        <v>1</v>
      </c>
      <c r="J34" s="35">
        <v>0</v>
      </c>
      <c r="K34" s="35">
        <v>20</v>
      </c>
      <c r="L34" s="35">
        <v>59</v>
      </c>
      <c r="M34" s="128">
        <v>2.6086536868754719</v>
      </c>
      <c r="N34" s="128">
        <v>7.5419119385909408</v>
      </c>
      <c r="O34" s="456">
        <v>189.11127515834818</v>
      </c>
    </row>
    <row r="35" spans="1:15">
      <c r="A35" s="1046"/>
      <c r="B35" s="450" t="s">
        <v>420</v>
      </c>
      <c r="C35" s="36" t="s">
        <v>7</v>
      </c>
      <c r="D35" s="36">
        <v>0</v>
      </c>
      <c r="E35" s="36" t="s">
        <v>7</v>
      </c>
      <c r="F35" s="36">
        <v>7</v>
      </c>
      <c r="G35" s="36" t="s">
        <v>7</v>
      </c>
      <c r="H35" s="36" t="s">
        <v>7</v>
      </c>
      <c r="I35" s="36" t="s">
        <v>7</v>
      </c>
      <c r="J35" s="36" t="s">
        <v>7</v>
      </c>
      <c r="K35" s="36">
        <v>10</v>
      </c>
      <c r="L35" s="36">
        <v>7</v>
      </c>
      <c r="M35" s="129">
        <v>0.34307318094022637</v>
      </c>
      <c r="N35" s="129">
        <v>0.23511898364109288</v>
      </c>
      <c r="O35" s="419">
        <v>-31.466813291343328</v>
      </c>
    </row>
    <row r="36" spans="1:15">
      <c r="A36" s="1046"/>
      <c r="B36" s="450" t="s">
        <v>43</v>
      </c>
      <c r="C36" s="36">
        <v>0</v>
      </c>
      <c r="D36" s="36">
        <v>0</v>
      </c>
      <c r="E36" s="36">
        <v>8</v>
      </c>
      <c r="F36" s="36">
        <v>14</v>
      </c>
      <c r="G36" s="36">
        <v>0</v>
      </c>
      <c r="H36" s="36">
        <v>0</v>
      </c>
      <c r="I36" s="36">
        <v>1</v>
      </c>
      <c r="J36" s="36">
        <v>4</v>
      </c>
      <c r="K36" s="36">
        <v>9</v>
      </c>
      <c r="L36" s="36">
        <v>18</v>
      </c>
      <c r="M36" s="129">
        <v>0.50899104401980766</v>
      </c>
      <c r="N36" s="129">
        <v>1.0071175233413474</v>
      </c>
      <c r="O36" s="419">
        <v>97.86547036025155</v>
      </c>
    </row>
    <row r="37" spans="1:15">
      <c r="A37" s="1046"/>
      <c r="B37" s="450" t="s">
        <v>58</v>
      </c>
      <c r="C37" s="36">
        <v>2</v>
      </c>
      <c r="D37" s="36">
        <v>4</v>
      </c>
      <c r="E37" s="36" t="s">
        <v>7</v>
      </c>
      <c r="F37" s="36" t="s">
        <v>7</v>
      </c>
      <c r="G37" s="36">
        <v>3</v>
      </c>
      <c r="H37" s="36">
        <v>1</v>
      </c>
      <c r="I37" s="36" t="s">
        <v>7</v>
      </c>
      <c r="J37" s="36" t="s">
        <v>7</v>
      </c>
      <c r="K37" s="36">
        <v>5</v>
      </c>
      <c r="L37" s="36">
        <v>5</v>
      </c>
      <c r="M37" s="129">
        <v>0.98879693077432684</v>
      </c>
      <c r="N37" s="129">
        <v>0.97232944855307657</v>
      </c>
      <c r="O37" s="419">
        <v>-1.6654058794817104</v>
      </c>
    </row>
    <row r="38" spans="1:15">
      <c r="A38" s="1047"/>
      <c r="B38" s="451" t="s">
        <v>17</v>
      </c>
      <c r="C38" s="196">
        <v>0</v>
      </c>
      <c r="D38" s="196">
        <v>1</v>
      </c>
      <c r="E38" s="196">
        <v>9</v>
      </c>
      <c r="F38" s="196">
        <v>11</v>
      </c>
      <c r="G38" s="196">
        <v>0</v>
      </c>
      <c r="H38" s="196">
        <v>0</v>
      </c>
      <c r="I38" s="196">
        <v>1</v>
      </c>
      <c r="J38" s="196">
        <v>3</v>
      </c>
      <c r="K38" s="196">
        <v>10</v>
      </c>
      <c r="L38" s="196">
        <v>15</v>
      </c>
      <c r="M38" s="488">
        <v>0.66001111458716966</v>
      </c>
      <c r="N38" s="488">
        <v>0.97853613603478895</v>
      </c>
      <c r="O38" s="425">
        <v>48.260554164584562</v>
      </c>
    </row>
    <row r="39" spans="1:15">
      <c r="A39" s="552"/>
      <c r="B39" s="449"/>
      <c r="C39" s="36"/>
      <c r="D39" s="36"/>
      <c r="E39" s="36"/>
      <c r="F39" s="36"/>
      <c r="G39" s="36"/>
      <c r="H39" s="36"/>
      <c r="I39" s="36"/>
      <c r="J39" s="36"/>
      <c r="K39" s="36"/>
      <c r="L39" s="36"/>
      <c r="M39" s="129"/>
      <c r="N39" s="129"/>
      <c r="O39" s="419"/>
    </row>
    <row r="40" spans="1:15">
      <c r="A40" s="487" t="s">
        <v>437</v>
      </c>
      <c r="B40" s="830" t="s">
        <v>8</v>
      </c>
      <c r="C40" s="466" t="s">
        <v>7</v>
      </c>
      <c r="D40" s="466" t="s">
        <v>7</v>
      </c>
      <c r="E40" s="466" t="s">
        <v>7</v>
      </c>
      <c r="F40" s="466" t="s">
        <v>7</v>
      </c>
      <c r="G40" s="466" t="s">
        <v>7</v>
      </c>
      <c r="H40" s="466" t="s">
        <v>7</v>
      </c>
      <c r="I40" s="466" t="s">
        <v>7</v>
      </c>
      <c r="J40" s="466" t="s">
        <v>7</v>
      </c>
      <c r="K40" s="466">
        <v>354</v>
      </c>
      <c r="L40" s="466">
        <v>457</v>
      </c>
      <c r="M40" s="312">
        <v>2.3283447560348525</v>
      </c>
      <c r="N40" s="312">
        <v>2.9915100029679444</v>
      </c>
      <c r="O40" s="732">
        <v>28.482261710351509</v>
      </c>
    </row>
    <row r="41" spans="1:15">
      <c r="A41" s="552"/>
      <c r="B41" s="47"/>
      <c r="C41" s="149"/>
      <c r="D41" s="149"/>
      <c r="E41" s="149"/>
      <c r="F41" s="149"/>
      <c r="G41" s="149"/>
      <c r="H41" s="165"/>
      <c r="I41" s="149"/>
      <c r="J41" s="149"/>
      <c r="K41" s="106"/>
      <c r="L41" s="106"/>
      <c r="M41" s="51"/>
      <c r="N41" s="51"/>
      <c r="O41" s="51"/>
    </row>
    <row r="42" spans="1:15">
      <c r="A42" s="446" t="s">
        <v>417</v>
      </c>
      <c r="B42" s="195"/>
      <c r="C42" s="195"/>
      <c r="D42" s="195"/>
      <c r="E42" s="195"/>
      <c r="F42" s="195"/>
      <c r="G42" s="195"/>
      <c r="H42" s="195"/>
      <c r="I42" s="195"/>
      <c r="J42" s="195"/>
      <c r="K42" s="454"/>
      <c r="L42" s="454"/>
      <c r="M42" s="195"/>
      <c r="N42" s="195"/>
      <c r="O42" s="195"/>
    </row>
    <row r="43" spans="1:15">
      <c r="A43" s="33" t="s">
        <v>44</v>
      </c>
      <c r="B43" s="195"/>
      <c r="C43" s="195"/>
      <c r="D43" s="195"/>
      <c r="E43" s="195"/>
      <c r="F43" s="195"/>
      <c r="G43" s="195"/>
      <c r="H43" s="195"/>
      <c r="I43" s="195"/>
      <c r="J43" s="195"/>
      <c r="K43" s="454"/>
      <c r="L43" s="454"/>
      <c r="M43" s="195"/>
      <c r="N43" s="195"/>
      <c r="O43" s="195"/>
    </row>
    <row r="44" spans="1:15">
      <c r="A44" s="25" t="s">
        <v>20</v>
      </c>
      <c r="B44" s="195"/>
      <c r="C44" s="195"/>
      <c r="D44" s="195"/>
      <c r="E44" s="195"/>
      <c r="F44" s="195"/>
      <c r="G44" s="195"/>
      <c r="H44" s="195"/>
      <c r="I44" s="195"/>
      <c r="J44" s="195"/>
      <c r="K44" s="454"/>
      <c r="L44" s="454"/>
      <c r="M44" s="195"/>
      <c r="N44" s="195"/>
      <c r="O44" s="195"/>
    </row>
    <row r="45" spans="1:15">
      <c r="A45" s="25" t="s">
        <v>49</v>
      </c>
      <c r="B45" s="195"/>
      <c r="C45" s="195"/>
      <c r="D45" s="195"/>
      <c r="E45" s="195"/>
      <c r="F45" s="195"/>
      <c r="G45" s="195"/>
      <c r="H45" s="195"/>
      <c r="I45" s="195"/>
      <c r="J45" s="195"/>
      <c r="K45" s="454"/>
      <c r="L45" s="454"/>
      <c r="M45" s="195"/>
      <c r="N45" s="195"/>
      <c r="O45" s="195"/>
    </row>
    <row r="46" spans="1:15" ht="25.5" customHeight="1">
      <c r="A46" s="1068" t="s">
        <v>767</v>
      </c>
      <c r="B46" s="1068"/>
      <c r="C46" s="1068"/>
      <c r="D46" s="1068"/>
      <c r="E46" s="1068"/>
      <c r="F46" s="1068"/>
      <c r="G46" s="1068"/>
      <c r="H46" s="1068"/>
      <c r="I46" s="1068"/>
      <c r="J46" s="1068"/>
      <c r="K46" s="1068"/>
      <c r="L46" s="1068"/>
      <c r="M46" s="1068"/>
      <c r="N46" s="1068"/>
      <c r="O46" s="1068"/>
    </row>
    <row r="47" spans="1:15">
      <c r="A47" s="33" t="s">
        <v>45</v>
      </c>
      <c r="B47" s="32"/>
      <c r="C47" s="32"/>
      <c r="D47" s="32"/>
      <c r="E47" s="32"/>
      <c r="F47" s="32"/>
      <c r="G47" s="32"/>
      <c r="H47" s="32"/>
      <c r="I47" s="32"/>
    </row>
    <row r="48" spans="1:15">
      <c r="A48" s="447" t="s">
        <v>409</v>
      </c>
      <c r="B48" s="32"/>
      <c r="C48" s="32"/>
      <c r="D48" s="32"/>
      <c r="E48" s="32"/>
      <c r="F48" s="32"/>
      <c r="G48" s="32"/>
      <c r="H48" s="32"/>
      <c r="I48" s="32"/>
    </row>
    <row r="49" spans="1:15">
      <c r="A49" s="447" t="s">
        <v>419</v>
      </c>
      <c r="B49" s="32"/>
      <c r="C49" s="32"/>
      <c r="D49" s="32"/>
      <c r="E49" s="32"/>
      <c r="F49" s="32"/>
      <c r="G49" s="32"/>
      <c r="H49" s="32"/>
      <c r="I49" s="32"/>
    </row>
    <row r="50" spans="1:15">
      <c r="A50" s="447"/>
      <c r="B50" s="32"/>
      <c r="C50" s="32"/>
      <c r="D50" s="32"/>
      <c r="E50" s="32"/>
      <c r="F50" s="32"/>
      <c r="G50" s="32"/>
      <c r="H50" s="32"/>
      <c r="I50" s="32"/>
    </row>
    <row r="51" spans="1:15">
      <c r="A51" s="88"/>
      <c r="B51" s="32"/>
      <c r="C51" s="32"/>
      <c r="D51" s="32"/>
      <c r="E51" s="32"/>
      <c r="F51" s="32"/>
      <c r="G51" s="32"/>
      <c r="H51" s="32"/>
      <c r="I51" s="32"/>
    </row>
    <row r="52" spans="1:15">
      <c r="A52" s="88"/>
      <c r="B52" s="32"/>
      <c r="C52" s="32"/>
      <c r="D52" s="32"/>
      <c r="E52" s="32"/>
      <c r="F52" s="32"/>
      <c r="G52" s="32"/>
      <c r="H52" s="32"/>
      <c r="I52" s="32"/>
    </row>
    <row r="53" spans="1:15">
      <c r="A53" s="72"/>
      <c r="B53" s="60"/>
      <c r="C53" s="60"/>
      <c r="D53" s="60"/>
      <c r="E53" s="60"/>
      <c r="F53" s="60"/>
      <c r="G53" s="60"/>
      <c r="H53" s="60"/>
      <c r="I53" s="60"/>
      <c r="J53" s="60"/>
      <c r="K53" s="455"/>
      <c r="L53" s="455"/>
      <c r="M53" s="60"/>
      <c r="N53" s="60"/>
      <c r="O53" s="60"/>
    </row>
  </sheetData>
  <mergeCells count="18">
    <mergeCell ref="O6:O7"/>
    <mergeCell ref="A5:A7"/>
    <mergeCell ref="B5:B7"/>
    <mergeCell ref="C5:D5"/>
    <mergeCell ref="E5:F5"/>
    <mergeCell ref="G5:H5"/>
    <mergeCell ref="A46:O46"/>
    <mergeCell ref="I5:J5"/>
    <mergeCell ref="A11:A23"/>
    <mergeCell ref="A25:A32"/>
    <mergeCell ref="A34:A38"/>
    <mergeCell ref="K5:O5"/>
    <mergeCell ref="C6:D6"/>
    <mergeCell ref="E6:F6"/>
    <mergeCell ref="G6:H6"/>
    <mergeCell ref="I6:J6"/>
    <mergeCell ref="K6:L6"/>
    <mergeCell ref="M6:N6"/>
  </mergeCells>
  <hyperlinks>
    <hyperlink ref="M1" location="Índice!A1" display="(Voltar ao índice)"/>
    <hyperlink ref="O1" location="Índice!A1" display="(Voltar ao índice)"/>
  </hyperlinks>
  <pageMargins left="0.511811024" right="0.511811024" top="0.78740157499999996" bottom="0.78740157499999996" header="0.31496062000000002" footer="0.31496062000000002"/>
  <pageSetup paperSize="9" scale="77" orientation="landscape" verticalDpi="0" r:id="rId1"/>
</worksheet>
</file>

<file path=xl/worksheets/sheet13.xml><?xml version="1.0" encoding="utf-8"?>
<worksheet xmlns="http://schemas.openxmlformats.org/spreadsheetml/2006/main" xmlns:r="http://schemas.openxmlformats.org/officeDocument/2006/relationships">
  <dimension ref="A1:P37"/>
  <sheetViews>
    <sheetView workbookViewId="0">
      <selection activeCell="N1" sqref="N1"/>
    </sheetView>
  </sheetViews>
  <sheetFormatPr defaultColWidth="9.140625" defaultRowHeight="11.25"/>
  <cols>
    <col min="1" max="16384" width="9.140625" style="56"/>
  </cols>
  <sheetData>
    <row r="1" spans="1:16">
      <c r="A1" s="3" t="s">
        <v>695</v>
      </c>
      <c r="H1" s="176"/>
      <c r="I1" s="176"/>
      <c r="L1" s="40"/>
      <c r="M1" s="40"/>
      <c r="N1" s="141" t="s">
        <v>214</v>
      </c>
    </row>
    <row r="2" spans="1:16">
      <c r="A2" s="56" t="s">
        <v>768</v>
      </c>
      <c r="H2" s="176"/>
      <c r="I2" s="176"/>
      <c r="L2" s="40"/>
      <c r="M2" s="40"/>
    </row>
    <row r="3" spans="1:16">
      <c r="A3" s="56" t="s">
        <v>433</v>
      </c>
      <c r="H3" s="176"/>
      <c r="I3" s="176"/>
      <c r="L3" s="40"/>
      <c r="M3" s="40"/>
    </row>
    <row r="4" spans="1:16">
      <c r="A4" s="40"/>
      <c r="B4" s="40"/>
      <c r="C4" s="40"/>
      <c r="D4" s="40"/>
      <c r="E4" s="40"/>
      <c r="F4" s="40"/>
      <c r="G4" s="40"/>
      <c r="H4" s="167"/>
      <c r="I4" s="167"/>
      <c r="J4" s="40"/>
      <c r="K4" s="40"/>
      <c r="L4" s="40"/>
      <c r="M4" s="40"/>
      <c r="N4" s="40"/>
      <c r="O4" s="40"/>
      <c r="P4" s="40"/>
    </row>
    <row r="5" spans="1:16">
      <c r="A5" s="177"/>
      <c r="B5" s="758">
        <v>2009</v>
      </c>
      <c r="C5" s="758">
        <v>2010</v>
      </c>
      <c r="D5" s="758">
        <v>2011</v>
      </c>
      <c r="E5" s="758">
        <v>2012</v>
      </c>
      <c r="F5" s="758">
        <v>2013</v>
      </c>
      <c r="G5" s="758">
        <v>2014</v>
      </c>
      <c r="H5" s="758">
        <v>2015</v>
      </c>
      <c r="I5" s="758">
        <v>2016</v>
      </c>
      <c r="J5" s="758" t="s">
        <v>105</v>
      </c>
      <c r="K5" s="40"/>
      <c r="L5" s="40"/>
      <c r="M5" s="167"/>
      <c r="N5" s="40"/>
      <c r="O5" s="40"/>
      <c r="P5" s="40"/>
    </row>
    <row r="6" spans="1:16">
      <c r="A6" s="498" t="s">
        <v>6</v>
      </c>
      <c r="B6" s="217">
        <v>2177</v>
      </c>
      <c r="C6" s="217">
        <v>2434</v>
      </c>
      <c r="D6" s="217">
        <v>2042</v>
      </c>
      <c r="E6" s="217">
        <v>2332</v>
      </c>
      <c r="F6" s="217">
        <v>2212</v>
      </c>
      <c r="G6" s="217">
        <v>3146</v>
      </c>
      <c r="H6" s="217">
        <v>3330</v>
      </c>
      <c r="I6" s="217">
        <v>4224</v>
      </c>
      <c r="J6" s="217">
        <f>SUM(B6:I6)</f>
        <v>21897</v>
      </c>
      <c r="K6" s="40"/>
      <c r="L6" s="40"/>
      <c r="M6" s="167"/>
      <c r="N6" s="40"/>
      <c r="O6" s="40"/>
      <c r="P6" s="40"/>
    </row>
    <row r="7" spans="1:16">
      <c r="A7" s="40"/>
      <c r="B7" s="40"/>
      <c r="C7" s="40"/>
      <c r="D7" s="40"/>
      <c r="E7" s="40"/>
      <c r="F7" s="40"/>
      <c r="G7" s="40"/>
      <c r="H7" s="40"/>
      <c r="I7" s="40"/>
      <c r="J7" s="40"/>
      <c r="K7" s="40"/>
      <c r="L7" s="40"/>
      <c r="M7" s="40"/>
      <c r="N7" s="40"/>
      <c r="O7" s="40"/>
      <c r="P7" s="40"/>
    </row>
    <row r="8" spans="1:16">
      <c r="A8" s="40"/>
      <c r="B8" s="40"/>
      <c r="C8" s="40"/>
      <c r="D8" s="40"/>
      <c r="E8" s="40"/>
      <c r="F8" s="40"/>
      <c r="G8" s="40"/>
      <c r="H8" s="40"/>
      <c r="I8" s="40"/>
      <c r="J8" s="40"/>
      <c r="K8" s="40"/>
      <c r="L8" s="40"/>
      <c r="M8" s="167"/>
      <c r="N8" s="40"/>
      <c r="O8" s="40"/>
      <c r="P8" s="40"/>
    </row>
    <row r="9" spans="1:16">
      <c r="A9" s="40"/>
      <c r="B9" s="40"/>
      <c r="C9" s="40"/>
      <c r="D9" s="40"/>
      <c r="E9" s="40"/>
      <c r="F9" s="40"/>
      <c r="G9" s="40"/>
      <c r="H9" s="40"/>
      <c r="I9" s="40"/>
      <c r="J9" s="40"/>
      <c r="K9" s="40"/>
      <c r="L9" s="40"/>
      <c r="M9" s="40"/>
      <c r="N9" s="40"/>
      <c r="O9" s="40"/>
      <c r="P9" s="40"/>
    </row>
    <row r="10" spans="1:16">
      <c r="A10" s="40"/>
      <c r="B10" s="40"/>
      <c r="C10" s="40"/>
      <c r="D10" s="40"/>
      <c r="E10" s="40"/>
      <c r="F10" s="40"/>
      <c r="G10" s="40"/>
      <c r="H10" s="40"/>
      <c r="I10" s="40"/>
      <c r="J10" s="40"/>
      <c r="K10" s="40"/>
      <c r="L10" s="40"/>
      <c r="M10" s="40"/>
      <c r="N10" s="40"/>
      <c r="O10" s="40"/>
      <c r="P10" s="40"/>
    </row>
    <row r="11" spans="1:16">
      <c r="A11" s="40"/>
      <c r="B11" s="40"/>
      <c r="C11" s="40"/>
      <c r="D11" s="40"/>
      <c r="E11" s="40"/>
      <c r="F11" s="40"/>
      <c r="G11" s="40"/>
      <c r="H11" s="40"/>
      <c r="I11" s="40"/>
      <c r="J11" s="40"/>
      <c r="K11" s="40"/>
      <c r="L11" s="40"/>
      <c r="M11" s="40"/>
      <c r="N11" s="40"/>
      <c r="O11" s="40"/>
      <c r="P11" s="40"/>
    </row>
    <row r="12" spans="1:16">
      <c r="A12" s="40"/>
      <c r="B12" s="40"/>
      <c r="C12" s="40"/>
      <c r="D12" s="40"/>
      <c r="E12" s="40"/>
      <c r="F12" s="40"/>
      <c r="G12" s="40"/>
      <c r="H12" s="40"/>
      <c r="I12" s="40"/>
      <c r="J12" s="40"/>
      <c r="K12" s="40"/>
      <c r="L12" s="40"/>
      <c r="M12" s="40"/>
      <c r="N12" s="40"/>
      <c r="O12" s="40"/>
      <c r="P12" s="40"/>
    </row>
    <row r="13" spans="1:16">
      <c r="A13" s="40"/>
      <c r="B13" s="40"/>
      <c r="C13" s="40"/>
      <c r="D13" s="40"/>
      <c r="E13" s="40"/>
      <c r="F13" s="40"/>
      <c r="G13" s="40"/>
      <c r="H13" s="40"/>
      <c r="I13" s="40"/>
      <c r="J13" s="40"/>
      <c r="K13" s="40"/>
      <c r="L13" s="40"/>
      <c r="M13" s="40"/>
      <c r="N13" s="40"/>
      <c r="O13" s="40"/>
      <c r="P13" s="40"/>
    </row>
    <row r="14" spans="1:16">
      <c r="A14" s="40"/>
      <c r="B14" s="40"/>
      <c r="C14" s="40"/>
      <c r="D14" s="40"/>
      <c r="E14" s="40"/>
      <c r="F14" s="40"/>
      <c r="G14" s="40"/>
      <c r="H14" s="40"/>
      <c r="I14" s="40"/>
      <c r="J14" s="40"/>
      <c r="K14" s="40"/>
      <c r="L14" s="40"/>
      <c r="M14" s="40"/>
      <c r="N14" s="40"/>
      <c r="O14" s="40"/>
      <c r="P14" s="40"/>
    </row>
    <row r="15" spans="1:16">
      <c r="A15" s="40"/>
      <c r="B15" s="40"/>
      <c r="C15" s="40"/>
      <c r="D15" s="40"/>
      <c r="E15" s="40"/>
      <c r="F15" s="40"/>
      <c r="G15" s="40"/>
      <c r="H15" s="40"/>
      <c r="I15" s="40"/>
      <c r="J15" s="40"/>
      <c r="K15" s="40"/>
      <c r="L15" s="40"/>
      <c r="M15" s="40"/>
      <c r="N15" s="40"/>
      <c r="O15" s="40"/>
      <c r="P15" s="40"/>
    </row>
    <row r="16" spans="1:16">
      <c r="A16" s="40"/>
      <c r="B16" s="40"/>
      <c r="C16" s="40"/>
      <c r="D16" s="40"/>
      <c r="E16" s="40"/>
      <c r="F16" s="40"/>
      <c r="G16" s="40"/>
      <c r="H16" s="40"/>
      <c r="I16" s="40"/>
      <c r="J16" s="40"/>
      <c r="K16" s="40"/>
      <c r="L16" s="40"/>
      <c r="M16" s="40"/>
      <c r="N16" s="40"/>
      <c r="O16" s="40"/>
      <c r="P16" s="40"/>
    </row>
    <row r="17" spans="1:16">
      <c r="A17" s="40"/>
      <c r="B17" s="40"/>
      <c r="C17" s="40"/>
      <c r="D17" s="40"/>
      <c r="E17" s="40"/>
      <c r="F17" s="40"/>
      <c r="G17" s="40"/>
      <c r="H17" s="40"/>
      <c r="I17" s="40"/>
      <c r="J17" s="40"/>
      <c r="K17" s="40"/>
      <c r="L17" s="40"/>
      <c r="M17" s="40"/>
      <c r="N17" s="40"/>
      <c r="O17" s="40"/>
      <c r="P17" s="40"/>
    </row>
    <row r="18" spans="1:16">
      <c r="A18" s="40"/>
      <c r="B18" s="40"/>
      <c r="C18" s="40"/>
      <c r="D18" s="40"/>
      <c r="E18" s="40"/>
      <c r="F18" s="40"/>
      <c r="G18" s="40"/>
      <c r="H18" s="40"/>
      <c r="I18" s="40"/>
      <c r="J18" s="40"/>
      <c r="K18" s="40"/>
      <c r="L18" s="40"/>
      <c r="M18" s="40"/>
      <c r="N18" s="40"/>
      <c r="O18" s="40"/>
      <c r="P18" s="40"/>
    </row>
    <row r="19" spans="1:16">
      <c r="A19" s="40"/>
      <c r="B19" s="40"/>
      <c r="C19" s="40"/>
      <c r="D19" s="40"/>
      <c r="E19" s="40"/>
      <c r="F19" s="40"/>
      <c r="G19" s="40"/>
      <c r="H19" s="40"/>
      <c r="I19" s="40"/>
      <c r="J19" s="40"/>
      <c r="K19" s="40"/>
      <c r="L19" s="40"/>
      <c r="M19" s="40"/>
      <c r="N19" s="40"/>
      <c r="O19" s="40"/>
      <c r="P19" s="40"/>
    </row>
    <row r="20" spans="1:16">
      <c r="A20" s="40"/>
      <c r="B20" s="40"/>
      <c r="C20" s="40"/>
      <c r="D20" s="40"/>
      <c r="E20" s="40"/>
      <c r="F20" s="40"/>
      <c r="G20" s="40"/>
      <c r="H20" s="40"/>
      <c r="I20" s="40"/>
      <c r="J20" s="40"/>
      <c r="K20" s="40"/>
      <c r="L20" s="40"/>
      <c r="M20" s="40"/>
      <c r="N20" s="40"/>
      <c r="O20" s="40"/>
      <c r="P20" s="40"/>
    </row>
    <row r="21" spans="1:16">
      <c r="A21" s="40"/>
      <c r="B21" s="40"/>
      <c r="C21" s="40"/>
      <c r="D21" s="40"/>
      <c r="E21" s="40"/>
      <c r="F21" s="40"/>
      <c r="G21" s="40"/>
      <c r="H21" s="40"/>
      <c r="I21" s="40"/>
      <c r="J21" s="40"/>
      <c r="K21" s="40"/>
      <c r="L21" s="40"/>
      <c r="M21" s="40"/>
      <c r="N21" s="40"/>
      <c r="O21" s="40"/>
      <c r="P21" s="40"/>
    </row>
    <row r="22" spans="1:16">
      <c r="A22" s="40"/>
      <c r="B22" s="40"/>
      <c r="C22" s="40"/>
      <c r="D22" s="40"/>
      <c r="E22" s="40"/>
      <c r="F22" s="40"/>
      <c r="G22" s="40"/>
      <c r="H22" s="40"/>
      <c r="I22" s="40"/>
      <c r="J22" s="40"/>
      <c r="K22" s="40"/>
      <c r="L22" s="40"/>
      <c r="M22" s="40"/>
      <c r="N22" s="40"/>
      <c r="O22" s="40"/>
      <c r="P22" s="40"/>
    </row>
    <row r="23" spans="1:16">
      <c r="A23" s="40"/>
      <c r="B23" s="40"/>
      <c r="C23" s="40"/>
      <c r="D23" s="40"/>
      <c r="E23" s="40"/>
      <c r="F23" s="40"/>
      <c r="G23" s="40"/>
      <c r="H23" s="40"/>
      <c r="I23" s="40"/>
      <c r="J23" s="40"/>
      <c r="K23" s="40"/>
      <c r="L23" s="40"/>
      <c r="M23" s="40"/>
      <c r="N23" s="40"/>
      <c r="O23" s="40"/>
      <c r="P23" s="40"/>
    </row>
    <row r="24" spans="1:16">
      <c r="A24" s="40"/>
      <c r="B24" s="40"/>
      <c r="C24" s="40"/>
      <c r="D24" s="40"/>
      <c r="E24" s="40"/>
      <c r="F24" s="40"/>
      <c r="G24" s="40"/>
      <c r="H24" s="40"/>
      <c r="I24" s="40"/>
      <c r="J24" s="40"/>
      <c r="K24" s="40"/>
      <c r="L24" s="40"/>
      <c r="M24" s="40"/>
      <c r="N24" s="40"/>
      <c r="O24" s="40"/>
      <c r="P24" s="40"/>
    </row>
    <row r="31" spans="1:16">
      <c r="A31" s="56" t="s">
        <v>225</v>
      </c>
    </row>
    <row r="37" spans="1:1">
      <c r="A37" s="144"/>
    </row>
  </sheetData>
  <hyperlinks>
    <hyperlink ref="N1" location="Índice!A1" display="(Voltar ao índice)"/>
  </hyperlinks>
  <pageMargins left="0.511811024" right="0.511811024" top="0.78740157499999996" bottom="0.78740157499999996" header="0.31496062000000002" footer="0.31496062000000002"/>
  <drawing r:id="rId1"/>
</worksheet>
</file>

<file path=xl/worksheets/sheet14.xml><?xml version="1.0" encoding="utf-8"?>
<worksheet xmlns="http://schemas.openxmlformats.org/spreadsheetml/2006/main" xmlns:r="http://schemas.openxmlformats.org/officeDocument/2006/relationships">
  <dimension ref="A1:I25"/>
  <sheetViews>
    <sheetView workbookViewId="0">
      <selection activeCell="I1" sqref="I1"/>
    </sheetView>
  </sheetViews>
  <sheetFormatPr defaultColWidth="8.85546875" defaultRowHeight="12"/>
  <cols>
    <col min="1" max="1" width="20.28515625" style="965" customWidth="1"/>
    <col min="2" max="16384" width="8.85546875" style="965"/>
  </cols>
  <sheetData>
    <row r="1" spans="1:9">
      <c r="A1" s="846" t="s">
        <v>841</v>
      </c>
      <c r="I1" s="141" t="s">
        <v>214</v>
      </c>
    </row>
    <row r="2" spans="1:9" ht="45" customHeight="1">
      <c r="A2" s="1066" t="s">
        <v>830</v>
      </c>
      <c r="B2" s="1066"/>
      <c r="C2" s="1066"/>
      <c r="D2" s="1066"/>
      <c r="E2" s="1066"/>
      <c r="F2" s="1066"/>
      <c r="G2" s="1066"/>
      <c r="H2" s="1066"/>
    </row>
    <row r="4" spans="1:9" ht="11.45" customHeight="1">
      <c r="A4" s="968" t="s">
        <v>803</v>
      </c>
      <c r="B4" s="968" t="s">
        <v>804</v>
      </c>
      <c r="C4" s="968" t="s">
        <v>805</v>
      </c>
      <c r="D4" s="968" t="s">
        <v>806</v>
      </c>
    </row>
    <row r="5" spans="1:9" ht="11.45" customHeight="1">
      <c r="A5" s="973" t="s">
        <v>193</v>
      </c>
      <c r="B5" s="978">
        <v>42</v>
      </c>
      <c r="C5" s="972">
        <v>0.71234735413839889</v>
      </c>
      <c r="D5" s="972">
        <v>0.72276716572018584</v>
      </c>
    </row>
    <row r="6" spans="1:9" ht="11.45" customHeight="1">
      <c r="A6" s="973" t="s">
        <v>192</v>
      </c>
      <c r="B6" s="978">
        <v>5769</v>
      </c>
      <c r="C6" s="972">
        <v>97.845997286295798</v>
      </c>
      <c r="D6" s="972">
        <v>99.277232834279815</v>
      </c>
    </row>
    <row r="7" spans="1:9" ht="11.45" customHeight="1">
      <c r="A7" s="973" t="s">
        <v>807</v>
      </c>
      <c r="B7" s="978">
        <v>85</v>
      </c>
      <c r="C7" s="972">
        <v>1.4416553595658073</v>
      </c>
      <c r="D7" s="974" t="s">
        <v>807</v>
      </c>
    </row>
    <row r="8" spans="1:9" ht="11.45" customHeight="1">
      <c r="A8" s="973" t="s">
        <v>808</v>
      </c>
      <c r="B8" s="978">
        <v>5896</v>
      </c>
      <c r="C8" s="974" t="s">
        <v>831</v>
      </c>
      <c r="D8" s="974" t="s">
        <v>832</v>
      </c>
    </row>
    <row r="9" spans="1:9" ht="11.45" customHeight="1"/>
    <row r="10" spans="1:9" ht="11.45" customHeight="1">
      <c r="A10" s="968" t="s">
        <v>815</v>
      </c>
      <c r="B10" s="968" t="s">
        <v>804</v>
      </c>
      <c r="C10" s="968" t="s">
        <v>805</v>
      </c>
      <c r="D10" s="968" t="s">
        <v>806</v>
      </c>
    </row>
    <row r="11" spans="1:9" ht="11.45" customHeight="1">
      <c r="A11" s="973" t="s">
        <v>833</v>
      </c>
      <c r="B11" s="978">
        <v>532</v>
      </c>
      <c r="C11" s="972">
        <v>9.023066485753052</v>
      </c>
      <c r="D11" s="972">
        <v>16.578373325023371</v>
      </c>
    </row>
    <row r="12" spans="1:9" ht="11.45" customHeight="1">
      <c r="A12" s="973" t="s">
        <v>816</v>
      </c>
      <c r="B12" s="978">
        <v>2091</v>
      </c>
      <c r="C12" s="972">
        <v>35.464721845318863</v>
      </c>
      <c r="D12" s="972">
        <v>65.160486132751629</v>
      </c>
    </row>
    <row r="13" spans="1:9" ht="11.45" customHeight="1">
      <c r="A13" s="973" t="s">
        <v>817</v>
      </c>
      <c r="B13" s="978">
        <v>464</v>
      </c>
      <c r="C13" s="972">
        <v>7.8697421981004068</v>
      </c>
      <c r="D13" s="972">
        <v>14.459333125584294</v>
      </c>
    </row>
    <row r="14" spans="1:9" ht="11.45" customHeight="1">
      <c r="A14" s="973" t="s">
        <v>818</v>
      </c>
      <c r="B14" s="978">
        <v>86</v>
      </c>
      <c r="C14" s="972">
        <v>1.4586160108548167</v>
      </c>
      <c r="D14" s="972">
        <v>2.679962605172951</v>
      </c>
    </row>
    <row r="15" spans="1:9" ht="11.45" customHeight="1">
      <c r="A15" s="979" t="s">
        <v>834</v>
      </c>
      <c r="B15" s="980">
        <v>36</v>
      </c>
      <c r="C15" s="972">
        <v>0.61058344640434192</v>
      </c>
      <c r="D15" s="972">
        <v>1.1218448114677471</v>
      </c>
    </row>
    <row r="16" spans="1:9" ht="11.45" customHeight="1">
      <c r="A16" s="979" t="s">
        <v>807</v>
      </c>
      <c r="B16" s="980">
        <v>2687</v>
      </c>
      <c r="C16" s="972">
        <v>45.573270013568518</v>
      </c>
      <c r="D16" s="974" t="s">
        <v>40</v>
      </c>
    </row>
    <row r="17" spans="1:4" ht="11.45" customHeight="1">
      <c r="A17" s="973" t="s">
        <v>808</v>
      </c>
      <c r="B17" s="978">
        <v>5896</v>
      </c>
      <c r="C17" s="974" t="s">
        <v>831</v>
      </c>
      <c r="D17" s="974" t="s">
        <v>835</v>
      </c>
    </row>
    <row r="18" spans="1:4" ht="11.45" customHeight="1"/>
    <row r="19" spans="1:4" ht="11.45" customHeight="1">
      <c r="A19" s="968" t="s">
        <v>811</v>
      </c>
      <c r="B19" s="968" t="s">
        <v>804</v>
      </c>
      <c r="C19" s="968" t="s">
        <v>805</v>
      </c>
      <c r="D19" s="968" t="s">
        <v>806</v>
      </c>
    </row>
    <row r="20" spans="1:4" ht="11.45" customHeight="1">
      <c r="A20" s="973" t="s">
        <v>836</v>
      </c>
      <c r="B20" s="978">
        <v>963</v>
      </c>
      <c r="C20" s="972">
        <v>16.333107191316145</v>
      </c>
      <c r="D20" s="972">
        <v>22.637517630465446</v>
      </c>
    </row>
    <row r="21" spans="1:4" ht="11.45" customHeight="1">
      <c r="A21" s="973" t="s">
        <v>837</v>
      </c>
      <c r="B21" s="978">
        <v>3240</v>
      </c>
      <c r="C21" s="972">
        <v>54.952510176390774</v>
      </c>
      <c r="D21" s="972">
        <v>76.163610719322989</v>
      </c>
    </row>
    <row r="22" spans="1:4" ht="11.45" customHeight="1">
      <c r="A22" s="973" t="s">
        <v>104</v>
      </c>
      <c r="B22" s="978">
        <v>51</v>
      </c>
      <c r="C22" s="972">
        <v>0.8649932157394844</v>
      </c>
      <c r="D22" s="972">
        <v>1.1988716502115655</v>
      </c>
    </row>
    <row r="23" spans="1:4" ht="11.45" customHeight="1">
      <c r="A23" s="973" t="s">
        <v>807</v>
      </c>
      <c r="B23" s="978">
        <v>1642</v>
      </c>
      <c r="C23" s="972">
        <v>27.849389416553596</v>
      </c>
      <c r="D23" s="972" t="s">
        <v>40</v>
      </c>
    </row>
    <row r="24" spans="1:4" ht="11.45" customHeight="1">
      <c r="A24" s="973" t="s">
        <v>808</v>
      </c>
      <c r="B24" s="978">
        <v>5896</v>
      </c>
      <c r="C24" s="974" t="s">
        <v>831</v>
      </c>
      <c r="D24" s="974" t="s">
        <v>838</v>
      </c>
    </row>
    <row r="25" spans="1:4" ht="11.45" customHeight="1">
      <c r="A25" s="981" t="s">
        <v>839</v>
      </c>
    </row>
  </sheetData>
  <mergeCells count="1">
    <mergeCell ref="A2:H2"/>
  </mergeCells>
  <hyperlinks>
    <hyperlink ref="I1" location="Índice!A1" display="(Voltar ao índice)"/>
  </hyperlinks>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sheetPr>
    <pageSetUpPr fitToPage="1"/>
  </sheetPr>
  <dimension ref="A1:S47"/>
  <sheetViews>
    <sheetView workbookViewId="0">
      <pane xSplit="2" ySplit="11" topLeftCell="C12" activePane="bottomRight" state="frozen"/>
      <selection pane="topRight" activeCell="C1" sqref="C1"/>
      <selection pane="bottomLeft" activeCell="A12" sqref="A12"/>
      <selection pane="bottomRight" activeCell="K1" sqref="K1"/>
    </sheetView>
  </sheetViews>
  <sheetFormatPr defaultColWidth="9.140625" defaultRowHeight="11.25"/>
  <cols>
    <col min="1" max="1" width="12" style="144" customWidth="1"/>
    <col min="2" max="2" width="19" style="144" customWidth="1"/>
    <col min="3" max="4" width="9.28515625" style="144" bestFit="1" customWidth="1"/>
    <col min="5" max="6" width="9.85546875" style="144" customWidth="1"/>
    <col min="7" max="8" width="9.28515625" style="144" customWidth="1"/>
    <col min="9" max="16384" width="9.140625" style="144"/>
  </cols>
  <sheetData>
    <row r="1" spans="1:11">
      <c r="A1" s="44" t="s">
        <v>697</v>
      </c>
      <c r="K1" s="141" t="s">
        <v>214</v>
      </c>
    </row>
    <row r="2" spans="1:11">
      <c r="A2" s="45" t="s">
        <v>771</v>
      </c>
    </row>
    <row r="3" spans="1:11">
      <c r="A3" s="45" t="s">
        <v>238</v>
      </c>
    </row>
    <row r="4" spans="1:11">
      <c r="A4" s="45"/>
      <c r="E4" s="103"/>
      <c r="F4" s="103"/>
    </row>
    <row r="5" spans="1:11" ht="11.25" customHeight="1">
      <c r="A5" s="1027" t="s">
        <v>51</v>
      </c>
      <c r="B5" s="1027" t="s">
        <v>46</v>
      </c>
      <c r="C5" s="1026" t="s">
        <v>228</v>
      </c>
      <c r="D5" s="1026"/>
      <c r="E5" s="1069" t="s">
        <v>769</v>
      </c>
      <c r="F5" s="1070"/>
      <c r="G5" s="1071" t="s">
        <v>555</v>
      </c>
      <c r="H5" s="1072"/>
    </row>
    <row r="6" spans="1:11" ht="20.25" customHeight="1">
      <c r="A6" s="1027"/>
      <c r="B6" s="1027"/>
      <c r="C6" s="1026"/>
      <c r="D6" s="1026"/>
      <c r="E6" s="1024"/>
      <c r="F6" s="1025"/>
      <c r="G6" s="1073"/>
      <c r="H6" s="1074"/>
    </row>
    <row r="7" spans="1:11" ht="12" customHeight="1">
      <c r="A7" s="1027"/>
      <c r="B7" s="1027"/>
      <c r="C7" s="1026"/>
      <c r="D7" s="1026"/>
      <c r="E7" s="1021"/>
      <c r="F7" s="1023"/>
      <c r="G7" s="1075"/>
      <c r="H7" s="1076"/>
    </row>
    <row r="8" spans="1:11" ht="11.25" customHeight="1">
      <c r="A8" s="1027"/>
      <c r="B8" s="1027"/>
      <c r="C8" s="1027" t="s">
        <v>56</v>
      </c>
      <c r="D8" s="1027"/>
      <c r="E8" s="1077" t="s">
        <v>56</v>
      </c>
      <c r="F8" s="1078"/>
      <c r="G8" s="1079" t="s">
        <v>763</v>
      </c>
      <c r="H8" s="1080"/>
    </row>
    <row r="9" spans="1:11">
      <c r="A9" s="1027"/>
      <c r="B9" s="1027"/>
      <c r="C9" s="548" t="s">
        <v>556</v>
      </c>
      <c r="D9" s="548">
        <v>2016</v>
      </c>
      <c r="E9" s="548" t="s">
        <v>556</v>
      </c>
      <c r="F9" s="548">
        <v>2016</v>
      </c>
      <c r="G9" s="845">
        <v>2015</v>
      </c>
      <c r="H9" s="845">
        <v>2016</v>
      </c>
    </row>
    <row r="10" spans="1:11">
      <c r="A10" s="563"/>
      <c r="B10" s="563"/>
      <c r="C10" s="210"/>
      <c r="D10" s="210"/>
      <c r="E10" s="210"/>
      <c r="F10" s="210"/>
      <c r="G10" s="181"/>
      <c r="H10" s="181"/>
    </row>
    <row r="11" spans="1:11" ht="12.75" customHeight="1">
      <c r="A11" s="465"/>
      <c r="B11" s="835" t="s">
        <v>6</v>
      </c>
      <c r="C11" s="207">
        <v>58870</v>
      </c>
      <c r="D11" s="207">
        <v>61619</v>
      </c>
      <c r="E11" s="207">
        <v>3330</v>
      </c>
      <c r="F11" s="207">
        <v>4224</v>
      </c>
      <c r="G11" s="936">
        <v>5.6565313402412096</v>
      </c>
      <c r="H11" s="937">
        <v>6.8550284814748697</v>
      </c>
      <c r="J11" s="690"/>
      <c r="K11" s="690"/>
    </row>
    <row r="12" spans="1:11" ht="12.75" customHeight="1">
      <c r="A12" s="47"/>
      <c r="B12" s="57"/>
      <c r="C12" s="105"/>
      <c r="D12" s="105"/>
      <c r="E12" s="105"/>
      <c r="F12" s="105"/>
      <c r="G12" s="688"/>
      <c r="H12" s="689"/>
      <c r="J12" s="690"/>
      <c r="K12" s="690"/>
    </row>
    <row r="13" spans="1:11" ht="12.75" customHeight="1">
      <c r="A13" s="1028" t="s">
        <v>434</v>
      </c>
      <c r="B13" s="50" t="s">
        <v>25</v>
      </c>
      <c r="C13" s="127">
        <v>1808</v>
      </c>
      <c r="D13" s="127">
        <v>1877</v>
      </c>
      <c r="E13" s="35">
        <v>96</v>
      </c>
      <c r="F13" s="35">
        <v>108</v>
      </c>
      <c r="G13" s="938">
        <v>5.3097345132743365</v>
      </c>
      <c r="H13" s="939">
        <v>5.7538625466169417</v>
      </c>
      <c r="I13" s="47"/>
      <c r="J13" s="690"/>
      <c r="K13" s="690"/>
    </row>
    <row r="14" spans="1:11" ht="12.75" customHeight="1">
      <c r="A14" s="1029"/>
      <c r="B14" s="47" t="s">
        <v>18</v>
      </c>
      <c r="C14" s="37">
        <v>1447</v>
      </c>
      <c r="D14" s="37">
        <v>1177</v>
      </c>
      <c r="E14" s="36">
        <v>33</v>
      </c>
      <c r="F14" s="36">
        <v>37</v>
      </c>
      <c r="G14" s="940">
        <v>2.2805805114029027</v>
      </c>
      <c r="H14" s="941">
        <v>3.1435853865760408</v>
      </c>
      <c r="I14" s="47"/>
      <c r="J14" s="690"/>
      <c r="K14" s="690"/>
    </row>
    <row r="15" spans="1:11" ht="12.75" customHeight="1">
      <c r="A15" s="1029"/>
      <c r="B15" s="47" t="s">
        <v>9</v>
      </c>
      <c r="C15" s="37">
        <v>4130</v>
      </c>
      <c r="D15" s="37">
        <v>3566</v>
      </c>
      <c r="E15" s="36">
        <v>86</v>
      </c>
      <c r="F15" s="36">
        <v>109</v>
      </c>
      <c r="G15" s="940">
        <v>2.0823244552058111</v>
      </c>
      <c r="H15" s="941">
        <v>3.0566461020751543</v>
      </c>
      <c r="I15" s="47"/>
      <c r="J15" s="690"/>
      <c r="K15" s="690"/>
    </row>
    <row r="16" spans="1:11" ht="12.75" customHeight="1">
      <c r="A16" s="1029"/>
      <c r="B16" s="47" t="s">
        <v>10</v>
      </c>
      <c r="C16" s="37">
        <v>1462</v>
      </c>
      <c r="D16" s="37">
        <v>1296</v>
      </c>
      <c r="E16" s="36">
        <v>25</v>
      </c>
      <c r="F16" s="36">
        <v>50</v>
      </c>
      <c r="G16" s="940">
        <v>1.7099863201094392</v>
      </c>
      <c r="H16" s="941">
        <v>3.8580246913580245</v>
      </c>
      <c r="I16" s="47"/>
      <c r="J16" s="690"/>
      <c r="K16" s="690"/>
    </row>
    <row r="17" spans="1:11" ht="12.75" customHeight="1">
      <c r="A17" s="1029"/>
      <c r="B17" s="47" t="s">
        <v>29</v>
      </c>
      <c r="C17" s="37">
        <v>4339</v>
      </c>
      <c r="D17" s="37">
        <v>4348</v>
      </c>
      <c r="E17" s="36">
        <v>108</v>
      </c>
      <c r="F17" s="36">
        <v>117</v>
      </c>
      <c r="G17" s="940">
        <v>2.4890527771375894</v>
      </c>
      <c r="H17" s="941">
        <v>2.6908923643054279</v>
      </c>
      <c r="I17" s="47"/>
      <c r="J17" s="690"/>
      <c r="K17" s="690"/>
    </row>
    <row r="18" spans="1:11" ht="12.75" customHeight="1">
      <c r="A18" s="1029"/>
      <c r="B18" s="47" t="s">
        <v>30</v>
      </c>
      <c r="C18" s="37">
        <v>3772</v>
      </c>
      <c r="D18" s="37">
        <v>4209</v>
      </c>
      <c r="E18" s="36">
        <v>193</v>
      </c>
      <c r="F18" s="311">
        <v>282</v>
      </c>
      <c r="G18" s="940">
        <v>5.1166489925768825</v>
      </c>
      <c r="H18" s="941">
        <v>6.6999287241625085</v>
      </c>
      <c r="I18" s="47"/>
      <c r="J18" s="690"/>
      <c r="K18" s="690"/>
    </row>
    <row r="19" spans="1:11" ht="12.75" customHeight="1">
      <c r="A19" s="1029"/>
      <c r="B19" s="47" t="s">
        <v>84</v>
      </c>
      <c r="C19" s="37">
        <v>1502</v>
      </c>
      <c r="D19" s="37">
        <v>1322</v>
      </c>
      <c r="E19" s="36">
        <v>15</v>
      </c>
      <c r="F19" s="36">
        <v>22</v>
      </c>
      <c r="G19" s="940">
        <v>0.99866844207723038</v>
      </c>
      <c r="H19" s="941">
        <v>1.6641452344931922</v>
      </c>
      <c r="I19" s="47"/>
      <c r="J19" s="690"/>
      <c r="K19" s="690"/>
    </row>
    <row r="20" spans="1:11" ht="12.75" customHeight="1">
      <c r="A20" s="1029"/>
      <c r="B20" s="47" t="s">
        <v>31</v>
      </c>
      <c r="C20" s="37">
        <v>2840</v>
      </c>
      <c r="D20" s="37">
        <v>2914</v>
      </c>
      <c r="E20" s="36">
        <v>246</v>
      </c>
      <c r="F20" s="36">
        <v>267</v>
      </c>
      <c r="G20" s="940">
        <v>8.6619718309859159</v>
      </c>
      <c r="H20" s="941">
        <v>9.1626630061770769</v>
      </c>
      <c r="I20" s="47"/>
      <c r="J20" s="690"/>
      <c r="K20" s="690"/>
    </row>
    <row r="21" spans="1:11" ht="12.75" customHeight="1">
      <c r="A21" s="1029"/>
      <c r="B21" s="47" t="s">
        <v>32</v>
      </c>
      <c r="C21" s="37">
        <v>3889</v>
      </c>
      <c r="D21" s="37">
        <v>4479</v>
      </c>
      <c r="E21" s="36">
        <v>44</v>
      </c>
      <c r="F21" s="36">
        <v>75</v>
      </c>
      <c r="G21" s="940">
        <v>1.1313962458215479</v>
      </c>
      <c r="H21" s="941">
        <v>1.6744809109176155</v>
      </c>
      <c r="I21" s="47"/>
      <c r="J21" s="690"/>
      <c r="K21" s="690"/>
    </row>
    <row r="22" spans="1:11" ht="12.75" customHeight="1">
      <c r="A22" s="1029"/>
      <c r="B22" s="47" t="s">
        <v>33</v>
      </c>
      <c r="C22" s="37">
        <v>673</v>
      </c>
      <c r="D22" s="37">
        <v>704</v>
      </c>
      <c r="E22" s="36">
        <v>18</v>
      </c>
      <c r="F22" s="36">
        <v>27</v>
      </c>
      <c r="G22" s="940">
        <v>2.6745913818722138</v>
      </c>
      <c r="H22" s="941">
        <v>3.8352272727272729</v>
      </c>
      <c r="I22" s="47"/>
      <c r="J22" s="690"/>
      <c r="K22" s="690"/>
    </row>
    <row r="23" spans="1:11" ht="12.75" customHeight="1">
      <c r="A23" s="1029"/>
      <c r="B23" s="47" t="s">
        <v>12</v>
      </c>
      <c r="C23" s="37">
        <v>5010</v>
      </c>
      <c r="D23" s="37">
        <v>6262</v>
      </c>
      <c r="E23" s="36">
        <v>645</v>
      </c>
      <c r="F23" s="36">
        <v>925</v>
      </c>
      <c r="G23" s="940">
        <v>12.874251497005988</v>
      </c>
      <c r="H23" s="941">
        <v>14.771638454167997</v>
      </c>
      <c r="I23" s="47"/>
      <c r="J23" s="690"/>
      <c r="K23" s="690"/>
    </row>
    <row r="24" spans="1:11" ht="12.75" customHeight="1">
      <c r="A24" s="1029"/>
      <c r="B24" s="47" t="s">
        <v>35</v>
      </c>
      <c r="C24" s="37">
        <v>1659</v>
      </c>
      <c r="D24" s="37">
        <v>1976</v>
      </c>
      <c r="E24" s="36">
        <v>76</v>
      </c>
      <c r="F24" s="36">
        <v>65</v>
      </c>
      <c r="G24" s="940">
        <v>4.5810729355033155</v>
      </c>
      <c r="H24" s="941">
        <v>3.2894736842105261</v>
      </c>
      <c r="I24" s="47"/>
      <c r="J24" s="690"/>
      <c r="K24" s="690"/>
    </row>
    <row r="25" spans="1:11" ht="12.75" customHeight="1">
      <c r="A25" s="1030"/>
      <c r="B25" s="77" t="s">
        <v>13</v>
      </c>
      <c r="C25" s="154">
        <v>976</v>
      </c>
      <c r="D25" s="154">
        <v>1038</v>
      </c>
      <c r="E25" s="196">
        <v>63</v>
      </c>
      <c r="F25" s="196">
        <v>62</v>
      </c>
      <c r="G25" s="942">
        <v>6.4549180327868854</v>
      </c>
      <c r="H25" s="943">
        <v>5.973025048169557</v>
      </c>
      <c r="I25" s="47"/>
      <c r="J25" s="690"/>
      <c r="K25" s="690"/>
    </row>
    <row r="26" spans="1:11" ht="12.75" customHeight="1">
      <c r="A26" s="556"/>
      <c r="B26" s="47"/>
      <c r="C26" s="105"/>
      <c r="D26" s="105"/>
      <c r="E26" s="105"/>
      <c r="F26" s="105"/>
      <c r="G26" s="691"/>
      <c r="H26" s="692"/>
      <c r="I26" s="47"/>
      <c r="J26" s="690"/>
      <c r="K26" s="690"/>
    </row>
    <row r="27" spans="1:11" ht="12.75" customHeight="1">
      <c r="A27" s="1028" t="s">
        <v>435</v>
      </c>
      <c r="B27" s="50" t="s">
        <v>41</v>
      </c>
      <c r="C27" s="127">
        <v>234</v>
      </c>
      <c r="D27" s="127">
        <v>243</v>
      </c>
      <c r="E27" s="35">
        <v>10</v>
      </c>
      <c r="F27" s="35">
        <v>22</v>
      </c>
      <c r="G27" s="938">
        <v>4.2735042735042734</v>
      </c>
      <c r="H27" s="939">
        <v>9.0534979423868318</v>
      </c>
      <c r="I27" s="47"/>
      <c r="J27" s="690"/>
      <c r="K27" s="690"/>
    </row>
    <row r="28" spans="1:11" ht="12.75" customHeight="1">
      <c r="A28" s="1029"/>
      <c r="B28" s="47" t="s">
        <v>65</v>
      </c>
      <c r="C28" s="37">
        <v>3054</v>
      </c>
      <c r="D28" s="37">
        <v>2934</v>
      </c>
      <c r="E28" s="36">
        <v>141</v>
      </c>
      <c r="F28" s="36">
        <v>209</v>
      </c>
      <c r="G28" s="940">
        <v>4.6168958742632613</v>
      </c>
      <c r="H28" s="941">
        <v>7.1233810497614183</v>
      </c>
      <c r="I28" s="47"/>
      <c r="J28" s="690"/>
      <c r="K28" s="690"/>
    </row>
    <row r="29" spans="1:11" ht="12.75" customHeight="1">
      <c r="A29" s="1029"/>
      <c r="B29" s="47" t="s">
        <v>27</v>
      </c>
      <c r="C29" s="37">
        <v>2280</v>
      </c>
      <c r="D29" s="37">
        <v>2342</v>
      </c>
      <c r="E29" s="37">
        <v>89</v>
      </c>
      <c r="F29" s="37">
        <v>127</v>
      </c>
      <c r="G29" s="940">
        <v>3.9035087719298245</v>
      </c>
      <c r="H29" s="941">
        <v>5.4227156276686594</v>
      </c>
      <c r="I29" s="47"/>
      <c r="J29" s="690"/>
      <c r="K29" s="690"/>
    </row>
    <row r="30" spans="1:11" ht="12.75" customHeight="1">
      <c r="A30" s="1029"/>
      <c r="B30" s="47" t="s">
        <v>28</v>
      </c>
      <c r="C30" s="37">
        <v>1226</v>
      </c>
      <c r="D30" s="37">
        <v>1172</v>
      </c>
      <c r="E30" s="36">
        <v>8</v>
      </c>
      <c r="F30" s="36">
        <v>15</v>
      </c>
      <c r="G30" s="940">
        <v>0.65252854812398042</v>
      </c>
      <c r="H30" s="941">
        <v>1.2798634812286689</v>
      </c>
      <c r="I30" s="47"/>
      <c r="J30" s="690"/>
      <c r="K30" s="690"/>
    </row>
    <row r="31" spans="1:11" ht="12.75" customHeight="1">
      <c r="A31" s="1029"/>
      <c r="B31" s="47" t="s">
        <v>557</v>
      </c>
      <c r="C31" s="37">
        <v>600</v>
      </c>
      <c r="D31" s="37">
        <v>608</v>
      </c>
      <c r="E31" s="36">
        <v>40</v>
      </c>
      <c r="F31" s="36">
        <v>26</v>
      </c>
      <c r="G31" s="940">
        <v>6.666666666666667</v>
      </c>
      <c r="H31" s="941">
        <v>4.2763157894736841</v>
      </c>
      <c r="I31" s="47"/>
      <c r="J31" s="690"/>
      <c r="K31" s="690"/>
    </row>
    <row r="32" spans="1:11" ht="12.75" customHeight="1">
      <c r="A32" s="1029"/>
      <c r="B32" s="47" t="s">
        <v>36</v>
      </c>
      <c r="C32" s="37">
        <v>3231</v>
      </c>
      <c r="D32" s="37">
        <v>3518</v>
      </c>
      <c r="E32" s="36">
        <v>111</v>
      </c>
      <c r="F32" s="36">
        <v>168</v>
      </c>
      <c r="G32" s="940">
        <v>3.4354688950789227</v>
      </c>
      <c r="H32" s="941">
        <v>4.775440591245026</v>
      </c>
      <c r="I32" s="47"/>
      <c r="J32" s="690"/>
      <c r="K32" s="690"/>
    </row>
    <row r="33" spans="1:19" ht="12.75" customHeight="1">
      <c r="A33" s="1029"/>
      <c r="B33" s="47" t="s">
        <v>14</v>
      </c>
      <c r="C33" s="37">
        <v>5196</v>
      </c>
      <c r="D33" s="37">
        <v>4925</v>
      </c>
      <c r="E33" s="36">
        <v>832</v>
      </c>
      <c r="F33" s="36">
        <v>856</v>
      </c>
      <c r="G33" s="940">
        <v>16.012317167051577</v>
      </c>
      <c r="H33" s="941">
        <v>17.380710659898476</v>
      </c>
      <c r="I33" s="47"/>
      <c r="J33" s="690"/>
      <c r="K33" s="690"/>
    </row>
    <row r="34" spans="1:19" ht="12.75" customHeight="1">
      <c r="A34" s="1030"/>
      <c r="B34" s="77" t="s">
        <v>67</v>
      </c>
      <c r="C34" s="154">
        <v>1286</v>
      </c>
      <c r="D34" s="154">
        <v>1449</v>
      </c>
      <c r="E34" s="196">
        <v>43</v>
      </c>
      <c r="F34" s="196">
        <v>94</v>
      </c>
      <c r="G34" s="942">
        <v>3.3437013996889582</v>
      </c>
      <c r="H34" s="943">
        <v>6.4872325741890959</v>
      </c>
      <c r="I34" s="47"/>
      <c r="J34" s="690"/>
      <c r="K34" s="690"/>
    </row>
    <row r="35" spans="1:19" ht="12.75" customHeight="1">
      <c r="A35" s="556"/>
      <c r="B35" s="47"/>
      <c r="C35" s="105"/>
      <c r="D35" s="105"/>
      <c r="E35" s="105"/>
      <c r="F35" s="105"/>
      <c r="G35" s="691"/>
      <c r="H35" s="692"/>
      <c r="I35" s="47"/>
      <c r="J35" s="690"/>
      <c r="K35" s="690"/>
    </row>
    <row r="36" spans="1:19" ht="12.75" customHeight="1">
      <c r="A36" s="1028" t="s">
        <v>436</v>
      </c>
      <c r="B36" s="50" t="s">
        <v>15</v>
      </c>
      <c r="C36" s="127">
        <v>250</v>
      </c>
      <c r="D36" s="127">
        <v>388</v>
      </c>
      <c r="E36" s="35">
        <v>20</v>
      </c>
      <c r="F36" s="35">
        <v>59</v>
      </c>
      <c r="G36" s="938">
        <v>8</v>
      </c>
      <c r="H36" s="939">
        <v>15.206185567010309</v>
      </c>
      <c r="I36" s="47"/>
      <c r="J36" s="690"/>
      <c r="K36" s="690"/>
    </row>
    <row r="37" spans="1:19" ht="12.75" customHeight="1">
      <c r="A37" s="1029"/>
      <c r="B37" s="47" t="s">
        <v>26</v>
      </c>
      <c r="C37" s="37">
        <v>694</v>
      </c>
      <c r="D37" s="37">
        <v>659</v>
      </c>
      <c r="E37" s="36">
        <v>10</v>
      </c>
      <c r="F37" s="36">
        <v>7</v>
      </c>
      <c r="G37" s="940">
        <v>1.4409221902017291</v>
      </c>
      <c r="H37" s="941">
        <v>1.062215477996965</v>
      </c>
      <c r="I37" s="47"/>
      <c r="J37" s="690"/>
      <c r="K37" s="690"/>
    </row>
    <row r="38" spans="1:19" ht="12.75" customHeight="1">
      <c r="A38" s="1029"/>
      <c r="B38" s="47" t="s">
        <v>43</v>
      </c>
      <c r="C38" s="37">
        <v>542</v>
      </c>
      <c r="D38" s="37">
        <v>586</v>
      </c>
      <c r="E38" s="9">
        <v>9</v>
      </c>
      <c r="F38" s="9">
        <v>18</v>
      </c>
      <c r="G38" s="940">
        <v>1.6605166051660516</v>
      </c>
      <c r="H38" s="941">
        <v>3.0716723549488054</v>
      </c>
      <c r="I38" s="47"/>
      <c r="J38" s="690"/>
      <c r="K38" s="690"/>
    </row>
    <row r="39" spans="1:19" ht="12.75" customHeight="1">
      <c r="A39" s="1029"/>
      <c r="B39" s="47" t="s">
        <v>58</v>
      </c>
      <c r="C39" s="37">
        <v>102</v>
      </c>
      <c r="D39" s="37">
        <v>102</v>
      </c>
      <c r="E39" s="36">
        <v>5</v>
      </c>
      <c r="F39" s="36">
        <v>5</v>
      </c>
      <c r="G39" s="940">
        <v>4.9019607843137258</v>
      </c>
      <c r="H39" s="941">
        <v>4.9019607843137258</v>
      </c>
      <c r="I39" s="47"/>
      <c r="J39" s="690"/>
      <c r="K39" s="690"/>
    </row>
    <row r="40" spans="1:19" ht="12.75" customHeight="1">
      <c r="A40" s="1030"/>
      <c r="B40" s="77" t="s">
        <v>17</v>
      </c>
      <c r="C40" s="154">
        <v>395</v>
      </c>
      <c r="D40" s="154">
        <v>415</v>
      </c>
      <c r="E40" s="196">
        <v>10</v>
      </c>
      <c r="F40" s="196">
        <v>15</v>
      </c>
      <c r="G40" s="942">
        <v>2.5316455696202533</v>
      </c>
      <c r="H40" s="943">
        <v>3.6144578313253013</v>
      </c>
      <c r="I40" s="47"/>
      <c r="J40" s="690"/>
      <c r="K40" s="690"/>
    </row>
    <row r="41" spans="1:19" ht="12.75" customHeight="1">
      <c r="A41" s="556"/>
      <c r="B41" s="47"/>
      <c r="C41" s="105"/>
      <c r="D41" s="105"/>
      <c r="E41" s="105"/>
      <c r="F41" s="105"/>
      <c r="G41" s="691"/>
      <c r="H41" s="692"/>
      <c r="I41" s="47"/>
      <c r="J41" s="690"/>
      <c r="K41" s="690"/>
    </row>
    <row r="42" spans="1:19" ht="12.75" customHeight="1">
      <c r="A42" s="464" t="s">
        <v>437</v>
      </c>
      <c r="B42" s="465" t="s">
        <v>8</v>
      </c>
      <c r="C42" s="469">
        <v>6273</v>
      </c>
      <c r="D42" s="469">
        <v>7110</v>
      </c>
      <c r="E42" s="466">
        <v>354</v>
      </c>
      <c r="F42" s="466">
        <v>457</v>
      </c>
      <c r="G42" s="944">
        <v>5.6432329029172648</v>
      </c>
      <c r="H42" s="945">
        <v>6.4275668073136432</v>
      </c>
      <c r="I42" s="47"/>
      <c r="J42" s="690"/>
      <c r="K42" s="690"/>
    </row>
    <row r="43" spans="1:19" ht="22.5" customHeight="1">
      <c r="A43" s="1083" t="s">
        <v>558</v>
      </c>
      <c r="B43" s="1083"/>
      <c r="C43" s="1083"/>
      <c r="D43" s="1083"/>
      <c r="E43" s="1083"/>
      <c r="F43" s="1083"/>
      <c r="G43" s="1083"/>
      <c r="H43" s="1083"/>
    </row>
    <row r="44" spans="1:19" ht="45.75" customHeight="1">
      <c r="A44" s="1032" t="s">
        <v>559</v>
      </c>
      <c r="B44" s="1032"/>
      <c r="C44" s="1032"/>
      <c r="D44" s="1032"/>
      <c r="E44" s="1032"/>
      <c r="F44" s="1032"/>
      <c r="G44" s="1032"/>
      <c r="H44" s="1032"/>
      <c r="I44" s="30"/>
      <c r="J44" s="30"/>
      <c r="K44" s="30"/>
      <c r="L44" s="30"/>
      <c r="M44" s="30"/>
      <c r="N44" s="30"/>
      <c r="O44" s="30"/>
      <c r="P44" s="30"/>
      <c r="Q44" s="30"/>
      <c r="R44" s="30"/>
      <c r="S44" s="30"/>
    </row>
    <row r="45" spans="1:19" ht="45" customHeight="1">
      <c r="A45" s="1031" t="s">
        <v>438</v>
      </c>
      <c r="B45" s="1031"/>
      <c r="C45" s="1031"/>
      <c r="D45" s="1031"/>
      <c r="E45" s="1031"/>
      <c r="F45" s="1031"/>
      <c r="G45" s="1031"/>
      <c r="H45" s="1031"/>
      <c r="I45" s="559"/>
      <c r="J45" s="559"/>
      <c r="K45" s="559"/>
      <c r="L45" s="559"/>
      <c r="M45" s="559"/>
      <c r="N45" s="559"/>
      <c r="O45" s="559"/>
      <c r="P45" s="559"/>
      <c r="Q45" s="559"/>
      <c r="R45" s="559"/>
      <c r="S45" s="559"/>
    </row>
    <row r="46" spans="1:19">
      <c r="A46" s="1081" t="s">
        <v>427</v>
      </c>
      <c r="B46" s="1081"/>
      <c r="C46" s="1081"/>
      <c r="D46" s="1081"/>
      <c r="E46" s="1081"/>
      <c r="F46" s="1081"/>
      <c r="G46" s="1081"/>
      <c r="H46" s="1081"/>
    </row>
    <row r="47" spans="1:19" ht="22.5" customHeight="1">
      <c r="A47" s="1082" t="s">
        <v>560</v>
      </c>
      <c r="B47" s="1082"/>
      <c r="C47" s="1082"/>
      <c r="D47" s="1082"/>
      <c r="E47" s="1082"/>
      <c r="F47" s="1082"/>
      <c r="G47" s="1082"/>
      <c r="H47" s="1082"/>
    </row>
  </sheetData>
  <mergeCells count="16">
    <mergeCell ref="A46:H46"/>
    <mergeCell ref="A47:H47"/>
    <mergeCell ref="A13:A25"/>
    <mergeCell ref="A27:A34"/>
    <mergeCell ref="A36:A40"/>
    <mergeCell ref="A43:H43"/>
    <mergeCell ref="A44:H44"/>
    <mergeCell ref="A45:H45"/>
    <mergeCell ref="A5:A9"/>
    <mergeCell ref="B5:B9"/>
    <mergeCell ref="C5:D7"/>
    <mergeCell ref="E5:F7"/>
    <mergeCell ref="G5:H7"/>
    <mergeCell ref="C8:D8"/>
    <mergeCell ref="E8:F8"/>
    <mergeCell ref="G8:H8"/>
  </mergeCells>
  <hyperlinks>
    <hyperlink ref="K1" location="Índice!A1" display="(Voltar ao índice)"/>
  </hyperlinks>
  <pageMargins left="0.511811024" right="0.511811024" top="0.78740157499999996" bottom="0.78740157499999996" header="0.31496062000000002" footer="0.31496062000000002"/>
  <pageSetup paperSize="9" scale="60" orientation="landscape" r:id="rId1"/>
</worksheet>
</file>

<file path=xl/worksheets/sheet16.xml><?xml version="1.0" encoding="utf-8"?>
<worksheet xmlns="http://schemas.openxmlformats.org/spreadsheetml/2006/main" xmlns:r="http://schemas.openxmlformats.org/officeDocument/2006/relationships">
  <dimension ref="A1:O48"/>
  <sheetViews>
    <sheetView workbookViewId="0">
      <pane xSplit="2" ySplit="10" topLeftCell="C11" activePane="bottomRight" state="frozen"/>
      <selection pane="topRight" activeCell="C1" sqref="C1"/>
      <selection pane="bottomLeft" activeCell="A11" sqref="A11"/>
      <selection pane="bottomRight" activeCell="L1" sqref="L1"/>
    </sheetView>
  </sheetViews>
  <sheetFormatPr defaultColWidth="9.140625" defaultRowHeight="11.25"/>
  <cols>
    <col min="1" max="2" width="15.5703125" style="43" customWidth="1"/>
    <col min="3" max="16384" width="9.140625" style="43"/>
  </cols>
  <sheetData>
    <row r="1" spans="1:12">
      <c r="A1" s="166" t="s">
        <v>698</v>
      </c>
      <c r="B1" s="166"/>
      <c r="L1" s="141" t="s">
        <v>214</v>
      </c>
    </row>
    <row r="2" spans="1:12">
      <c r="A2" s="515" t="s">
        <v>471</v>
      </c>
      <c r="B2" s="515"/>
    </row>
    <row r="3" spans="1:12">
      <c r="A3" s="515" t="s">
        <v>470</v>
      </c>
      <c r="B3" s="515"/>
    </row>
    <row r="5" spans="1:12" ht="16.5" customHeight="1">
      <c r="A5" s="1027" t="s">
        <v>442</v>
      </c>
      <c r="B5" s="1084" t="s">
        <v>46</v>
      </c>
      <c r="C5" s="1085" t="s">
        <v>469</v>
      </c>
      <c r="D5" s="1085"/>
      <c r="E5" s="1085"/>
      <c r="F5" s="1085"/>
      <c r="G5" s="1085"/>
      <c r="H5" s="1085"/>
      <c r="I5" s="1085"/>
      <c r="J5" s="1085"/>
    </row>
    <row r="6" spans="1:12" ht="14.25" customHeight="1">
      <c r="A6" s="1027"/>
      <c r="B6" s="1084"/>
      <c r="C6" s="1085" t="s">
        <v>3</v>
      </c>
      <c r="D6" s="1085"/>
      <c r="E6" s="1085"/>
      <c r="F6" s="1085"/>
      <c r="G6" s="1085" t="s">
        <v>2</v>
      </c>
      <c r="H6" s="1085"/>
      <c r="I6" s="1085"/>
      <c r="J6" s="1085"/>
    </row>
    <row r="7" spans="1:12" ht="34.5" customHeight="1">
      <c r="A7" s="1027"/>
      <c r="B7" s="1084"/>
      <c r="C7" s="1085" t="s">
        <v>4</v>
      </c>
      <c r="D7" s="1085"/>
      <c r="E7" s="1084" t="s">
        <v>772</v>
      </c>
      <c r="F7" s="1084"/>
      <c r="G7" s="1085" t="s">
        <v>4</v>
      </c>
      <c r="H7" s="1085"/>
      <c r="I7" s="1084" t="s">
        <v>772</v>
      </c>
      <c r="J7" s="1084"/>
    </row>
    <row r="8" spans="1:12" ht="13.5" customHeight="1">
      <c r="A8" s="1027"/>
      <c r="B8" s="1084"/>
      <c r="C8" s="161">
        <v>2015</v>
      </c>
      <c r="D8" s="161">
        <v>2016</v>
      </c>
      <c r="E8" s="161">
        <v>2015</v>
      </c>
      <c r="F8" s="161">
        <v>2016</v>
      </c>
      <c r="G8" s="161">
        <v>2015</v>
      </c>
      <c r="H8" s="161">
        <v>2016</v>
      </c>
      <c r="I8" s="161">
        <v>2015</v>
      </c>
      <c r="J8" s="161">
        <v>2016</v>
      </c>
    </row>
    <row r="9" spans="1:12">
      <c r="A9" s="56"/>
    </row>
    <row r="10" spans="1:12">
      <c r="A10" s="514"/>
      <c r="B10" s="513" t="s">
        <v>6</v>
      </c>
      <c r="C10" s="512">
        <v>132</v>
      </c>
      <c r="D10" s="512">
        <v>146</v>
      </c>
      <c r="E10" s="511">
        <v>0.3173610944149256</v>
      </c>
      <c r="F10" s="511">
        <v>0.36355486939415821</v>
      </c>
      <c r="G10" s="512">
        <v>455</v>
      </c>
      <c r="H10" s="512">
        <v>484</v>
      </c>
      <c r="I10" s="511">
        <v>0.86434528219448725</v>
      </c>
      <c r="J10" s="511">
        <v>0.89131155390225025</v>
      </c>
    </row>
    <row r="11" spans="1:12">
      <c r="A11" s="56"/>
      <c r="E11" s="499"/>
      <c r="F11" s="499"/>
      <c r="I11" s="499"/>
      <c r="J11" s="499"/>
    </row>
    <row r="12" spans="1:12">
      <c r="A12" s="1028" t="s">
        <v>434</v>
      </c>
      <c r="B12" s="296" t="s">
        <v>25</v>
      </c>
      <c r="C12" s="510">
        <v>4</v>
      </c>
      <c r="D12" s="510">
        <v>12</v>
      </c>
      <c r="E12" s="509">
        <v>0.25316455696202533</v>
      </c>
      <c r="F12" s="509">
        <v>0.73664825046040516</v>
      </c>
      <c r="G12" s="510">
        <v>12</v>
      </c>
      <c r="H12" s="510">
        <v>36</v>
      </c>
      <c r="I12" s="509">
        <v>0.73037127206329888</v>
      </c>
      <c r="J12" s="509">
        <v>2.1213906894519741</v>
      </c>
      <c r="K12" s="500"/>
    </row>
    <row r="13" spans="1:12">
      <c r="A13" s="1029"/>
      <c r="B13" s="40" t="s">
        <v>18</v>
      </c>
      <c r="C13" s="501">
        <v>5</v>
      </c>
      <c r="D13" s="501">
        <v>2</v>
      </c>
      <c r="E13" s="499">
        <v>0.39463299131807422</v>
      </c>
      <c r="F13" s="499">
        <v>0.20202020202020202</v>
      </c>
      <c r="G13" s="501">
        <v>17</v>
      </c>
      <c r="H13" s="501">
        <v>7</v>
      </c>
      <c r="I13" s="499">
        <v>1.3016845329249618</v>
      </c>
      <c r="J13" s="499">
        <v>0.69169960474308301</v>
      </c>
      <c r="K13" s="500"/>
    </row>
    <row r="14" spans="1:12">
      <c r="A14" s="1029"/>
      <c r="B14" s="40" t="s">
        <v>9</v>
      </c>
      <c r="C14" s="291" t="s">
        <v>7</v>
      </c>
      <c r="D14" s="501">
        <v>12</v>
      </c>
      <c r="E14" s="292" t="s">
        <v>7</v>
      </c>
      <c r="F14" s="499">
        <v>0.37938665823585205</v>
      </c>
      <c r="G14" s="291" t="s">
        <v>7</v>
      </c>
      <c r="H14" s="501">
        <v>37</v>
      </c>
      <c r="I14" s="292" t="s">
        <v>7</v>
      </c>
      <c r="J14" s="499">
        <v>1.1266747868453104</v>
      </c>
      <c r="K14" s="500"/>
    </row>
    <row r="15" spans="1:12">
      <c r="A15" s="1029"/>
      <c r="B15" s="40" t="s">
        <v>10</v>
      </c>
      <c r="C15" s="501">
        <v>3</v>
      </c>
      <c r="D15" s="501">
        <v>4</v>
      </c>
      <c r="E15" s="499">
        <v>0.22255192878338279</v>
      </c>
      <c r="F15" s="499">
        <v>0.35366931918656053</v>
      </c>
      <c r="G15" s="501">
        <v>10</v>
      </c>
      <c r="H15" s="501">
        <v>12</v>
      </c>
      <c r="I15" s="499">
        <v>0.7225433526011561</v>
      </c>
      <c r="J15" s="499">
        <v>1.0169491525423728</v>
      </c>
      <c r="K15" s="500"/>
    </row>
    <row r="16" spans="1:12">
      <c r="A16" s="1029"/>
      <c r="B16" s="40" t="s">
        <v>29</v>
      </c>
      <c r="C16" s="291" t="s">
        <v>7</v>
      </c>
      <c r="D16" s="291" t="s">
        <v>7</v>
      </c>
      <c r="E16" s="292" t="s">
        <v>7</v>
      </c>
      <c r="F16" s="292" t="s">
        <v>7</v>
      </c>
      <c r="G16" s="291" t="s">
        <v>7</v>
      </c>
      <c r="H16" s="291" t="s">
        <v>7</v>
      </c>
      <c r="I16" s="292" t="s">
        <v>7</v>
      </c>
      <c r="J16" s="292" t="s">
        <v>7</v>
      </c>
      <c r="K16" s="500"/>
    </row>
    <row r="17" spans="1:11">
      <c r="A17" s="1029"/>
      <c r="B17" s="40" t="s">
        <v>30</v>
      </c>
      <c r="C17" s="501">
        <v>12</v>
      </c>
      <c r="D17" s="501">
        <v>6</v>
      </c>
      <c r="E17" s="499">
        <v>0.3710575139146568</v>
      </c>
      <c r="F17" s="499">
        <v>0.16992353440951571</v>
      </c>
      <c r="G17" s="501">
        <v>42</v>
      </c>
      <c r="H17" s="501">
        <v>20</v>
      </c>
      <c r="I17" s="499">
        <v>1.2485136741973841</v>
      </c>
      <c r="J17" s="499">
        <v>0.54794520547945202</v>
      </c>
      <c r="K17" s="500"/>
    </row>
    <row r="18" spans="1:11">
      <c r="A18" s="1029"/>
      <c r="B18" s="40" t="s">
        <v>84</v>
      </c>
      <c r="C18" s="507">
        <v>4</v>
      </c>
      <c r="D18" s="506" t="s">
        <v>40</v>
      </c>
      <c r="E18" s="505">
        <v>0.30769230769230771</v>
      </c>
      <c r="F18" s="508" t="s">
        <v>40</v>
      </c>
      <c r="G18" s="507">
        <v>12</v>
      </c>
      <c r="H18" s="506" t="s">
        <v>40</v>
      </c>
      <c r="I18" s="505">
        <v>0.82987551867219922</v>
      </c>
      <c r="J18" s="504" t="s">
        <v>40</v>
      </c>
      <c r="K18" s="500"/>
    </row>
    <row r="19" spans="1:11">
      <c r="A19" s="1029"/>
      <c r="B19" s="40" t="s">
        <v>82</v>
      </c>
      <c r="C19" s="501">
        <v>12</v>
      </c>
      <c r="D19" s="501">
        <v>12</v>
      </c>
      <c r="E19" s="499">
        <v>0.97323600973236013</v>
      </c>
      <c r="F19" s="499">
        <v>0.8614501076812634</v>
      </c>
      <c r="G19" s="501">
        <v>38</v>
      </c>
      <c r="H19" s="501">
        <v>39</v>
      </c>
      <c r="I19" s="499">
        <v>1.5728476821192054</v>
      </c>
      <c r="J19" s="499">
        <v>1.5751211631663975</v>
      </c>
      <c r="K19" s="500"/>
    </row>
    <row r="20" spans="1:11">
      <c r="A20" s="1029"/>
      <c r="B20" s="40" t="s">
        <v>32</v>
      </c>
      <c r="C20" s="291" t="s">
        <v>7</v>
      </c>
      <c r="D20" s="291" t="s">
        <v>7</v>
      </c>
      <c r="E20" s="292" t="s">
        <v>7</v>
      </c>
      <c r="F20" s="292" t="s">
        <v>7</v>
      </c>
      <c r="G20" s="291" t="s">
        <v>7</v>
      </c>
      <c r="H20" s="291" t="s">
        <v>7</v>
      </c>
      <c r="I20" s="292" t="s">
        <v>7</v>
      </c>
      <c r="J20" s="292" t="s">
        <v>7</v>
      </c>
      <c r="K20" s="500"/>
    </row>
    <row r="21" spans="1:11">
      <c r="A21" s="1029"/>
      <c r="B21" s="40" t="s">
        <v>33</v>
      </c>
      <c r="C21" s="501">
        <v>2</v>
      </c>
      <c r="D21" s="501">
        <v>3</v>
      </c>
      <c r="E21" s="499">
        <v>0.32679738562091504</v>
      </c>
      <c r="F21" s="499">
        <v>0.46801872074883</v>
      </c>
      <c r="G21" s="501">
        <v>10</v>
      </c>
      <c r="H21" s="501">
        <v>10</v>
      </c>
      <c r="I21" s="499">
        <v>1.6260162601626018</v>
      </c>
      <c r="J21" s="499">
        <v>1.5552099533437014</v>
      </c>
      <c r="K21" s="500"/>
    </row>
    <row r="22" spans="1:11">
      <c r="A22" s="1029"/>
      <c r="B22" s="40" t="s">
        <v>12</v>
      </c>
      <c r="C22" s="501">
        <v>40</v>
      </c>
      <c r="D22" s="501">
        <v>41</v>
      </c>
      <c r="E22" s="499">
        <v>1.0251153254741157</v>
      </c>
      <c r="F22" s="499">
        <v>0.88495575221238942</v>
      </c>
      <c r="G22" s="501">
        <v>131</v>
      </c>
      <c r="H22" s="501">
        <v>136</v>
      </c>
      <c r="I22" s="499">
        <v>3.1190476190476191</v>
      </c>
      <c r="J22" s="499">
        <v>2.6973423244744148</v>
      </c>
      <c r="K22" s="500"/>
    </row>
    <row r="23" spans="1:11">
      <c r="A23" s="1029"/>
      <c r="B23" s="40" t="s">
        <v>35</v>
      </c>
      <c r="C23" s="291" t="s">
        <v>7</v>
      </c>
      <c r="D23" s="291" t="s">
        <v>7</v>
      </c>
      <c r="E23" s="292" t="s">
        <v>7</v>
      </c>
      <c r="F23" s="292" t="s">
        <v>7</v>
      </c>
      <c r="G23" s="291" t="s">
        <v>7</v>
      </c>
      <c r="H23" s="291" t="s">
        <v>7</v>
      </c>
      <c r="I23" s="292" t="s">
        <v>7</v>
      </c>
      <c r="J23" s="292" t="s">
        <v>7</v>
      </c>
      <c r="K23" s="500"/>
    </row>
    <row r="24" spans="1:11">
      <c r="A24" s="1030"/>
      <c r="B24" s="159" t="s">
        <v>13</v>
      </c>
      <c r="C24" s="503">
        <v>2</v>
      </c>
      <c r="D24" s="503">
        <v>3</v>
      </c>
      <c r="E24" s="290" t="s">
        <v>7</v>
      </c>
      <c r="F24" s="290" t="s">
        <v>7</v>
      </c>
      <c r="G24" s="503">
        <v>8</v>
      </c>
      <c r="H24" s="503">
        <v>11</v>
      </c>
      <c r="I24" s="502">
        <v>0.96735187424425628</v>
      </c>
      <c r="J24" s="502">
        <v>1.2304250559284116</v>
      </c>
      <c r="K24" s="500"/>
    </row>
    <row r="25" spans="1:11">
      <c r="A25" s="474"/>
      <c r="B25" s="47"/>
      <c r="E25" s="499"/>
      <c r="F25" s="499"/>
      <c r="I25" s="499"/>
      <c r="J25" s="499"/>
    </row>
    <row r="26" spans="1:11">
      <c r="A26" s="1028" t="s">
        <v>435</v>
      </c>
      <c r="B26" s="296" t="s">
        <v>41</v>
      </c>
      <c r="C26" s="294" t="s">
        <v>7</v>
      </c>
      <c r="D26" s="294" t="s">
        <v>7</v>
      </c>
      <c r="E26" s="295" t="s">
        <v>7</v>
      </c>
      <c r="F26" s="295" t="s">
        <v>7</v>
      </c>
      <c r="G26" s="294" t="s">
        <v>7</v>
      </c>
      <c r="H26" s="294" t="s">
        <v>7</v>
      </c>
      <c r="I26" s="295" t="s">
        <v>7</v>
      </c>
      <c r="J26" s="295" t="s">
        <v>7</v>
      </c>
    </row>
    <row r="27" spans="1:11">
      <c r="A27" s="1029"/>
      <c r="B27" s="40" t="s">
        <v>65</v>
      </c>
      <c r="C27" s="501">
        <v>5</v>
      </c>
      <c r="D27" s="501">
        <v>7</v>
      </c>
      <c r="E27" s="499">
        <v>0.18308311973636032</v>
      </c>
      <c r="F27" s="499">
        <v>0.28101164191087918</v>
      </c>
      <c r="G27" s="501">
        <v>18</v>
      </c>
      <c r="H27" s="501">
        <v>22</v>
      </c>
      <c r="I27" s="499">
        <v>0.65909923105089718</v>
      </c>
      <c r="J27" s="499">
        <v>0.88317944600562015</v>
      </c>
      <c r="K27" s="500"/>
    </row>
    <row r="28" spans="1:11">
      <c r="A28" s="1029"/>
      <c r="B28" s="40" t="s">
        <v>27</v>
      </c>
      <c r="C28" s="291" t="s">
        <v>40</v>
      </c>
      <c r="D28" s="291" t="s">
        <v>40</v>
      </c>
      <c r="E28" s="292" t="s">
        <v>40</v>
      </c>
      <c r="F28" s="292" t="s">
        <v>40</v>
      </c>
      <c r="G28" s="291" t="s">
        <v>40</v>
      </c>
      <c r="H28" s="291" t="s">
        <v>40</v>
      </c>
      <c r="I28" s="292" t="s">
        <v>40</v>
      </c>
      <c r="J28" s="292" t="s">
        <v>40</v>
      </c>
      <c r="K28" s="500"/>
    </row>
    <row r="29" spans="1:11">
      <c r="A29" s="1029"/>
      <c r="B29" s="40" t="s">
        <v>468</v>
      </c>
      <c r="C29" s="501">
        <v>1</v>
      </c>
      <c r="D29" s="501">
        <v>1</v>
      </c>
      <c r="E29" s="499">
        <v>8.9206066012488858E-2</v>
      </c>
      <c r="F29" s="499">
        <v>9.2081031307550645E-2</v>
      </c>
      <c r="G29" s="501">
        <v>4</v>
      </c>
      <c r="H29" s="501">
        <v>3</v>
      </c>
      <c r="I29" s="499">
        <v>0.3524229074889868</v>
      </c>
      <c r="J29" s="499">
        <v>0.27624309392265189</v>
      </c>
      <c r="K29" s="500"/>
    </row>
    <row r="30" spans="1:11">
      <c r="A30" s="1029"/>
      <c r="B30" s="40" t="s">
        <v>66</v>
      </c>
      <c r="C30" s="291" t="s">
        <v>7</v>
      </c>
      <c r="D30" s="291" t="s">
        <v>7</v>
      </c>
      <c r="E30" s="292" t="s">
        <v>7</v>
      </c>
      <c r="F30" s="292" t="s">
        <v>7</v>
      </c>
      <c r="G30" s="291" t="s">
        <v>7</v>
      </c>
      <c r="H30" s="291" t="s">
        <v>7</v>
      </c>
      <c r="I30" s="292" t="s">
        <v>7</v>
      </c>
      <c r="J30" s="292" t="s">
        <v>7</v>
      </c>
      <c r="K30" s="500"/>
    </row>
    <row r="31" spans="1:11">
      <c r="A31" s="1029"/>
      <c r="B31" s="40" t="s">
        <v>36</v>
      </c>
      <c r="C31" s="501">
        <v>15</v>
      </c>
      <c r="D31" s="501">
        <v>26</v>
      </c>
      <c r="E31" s="499">
        <v>0.6152584085315832</v>
      </c>
      <c r="F31" s="499">
        <v>0.98746676794530952</v>
      </c>
      <c r="G31" s="501">
        <v>50</v>
      </c>
      <c r="H31" s="501">
        <v>90</v>
      </c>
      <c r="I31" s="499">
        <v>1.6711229946524064</v>
      </c>
      <c r="J31" s="499">
        <v>2.7607361963190185</v>
      </c>
      <c r="K31" s="500"/>
    </row>
    <row r="32" spans="1:11">
      <c r="A32" s="1029"/>
      <c r="B32" s="40" t="s">
        <v>467</v>
      </c>
      <c r="C32" s="501">
        <v>23</v>
      </c>
      <c r="D32" s="40">
        <v>12</v>
      </c>
      <c r="E32" s="180">
        <v>0.61202767429483762</v>
      </c>
      <c r="F32" s="180">
        <v>0.34081226924169272</v>
      </c>
      <c r="G32" s="40">
        <v>90</v>
      </c>
      <c r="H32" s="40">
        <v>43</v>
      </c>
      <c r="I32" s="499">
        <v>2.2710068130204393</v>
      </c>
      <c r="J32" s="499">
        <v>1.1703864997278171</v>
      </c>
      <c r="K32" s="500"/>
    </row>
    <row r="33" spans="1:15">
      <c r="A33" s="1030"/>
      <c r="B33" s="159" t="s">
        <v>39</v>
      </c>
      <c r="C33" s="503">
        <v>2</v>
      </c>
      <c r="D33" s="503">
        <v>4</v>
      </c>
      <c r="E33" s="502">
        <v>0.17652250661959401</v>
      </c>
      <c r="F33" s="502">
        <v>0.3281378178835111</v>
      </c>
      <c r="G33" s="503">
        <v>6</v>
      </c>
      <c r="H33" s="503">
        <v>15</v>
      </c>
      <c r="I33" s="502">
        <v>0.50167224080267558</v>
      </c>
      <c r="J33" s="502">
        <v>1.1485451761102603</v>
      </c>
      <c r="K33" s="500"/>
    </row>
    <row r="34" spans="1:15">
      <c r="A34" s="474"/>
      <c r="B34" s="47"/>
      <c r="E34" s="499"/>
      <c r="F34" s="499"/>
      <c r="I34" s="499"/>
      <c r="J34" s="499"/>
    </row>
    <row r="35" spans="1:15">
      <c r="A35" s="1028" t="s">
        <v>436</v>
      </c>
      <c r="B35" s="296" t="s">
        <v>15</v>
      </c>
      <c r="C35" s="294" t="s">
        <v>7</v>
      </c>
      <c r="D35" s="294" t="s">
        <v>7</v>
      </c>
      <c r="E35" s="295" t="s">
        <v>7</v>
      </c>
      <c r="F35" s="295" t="s">
        <v>7</v>
      </c>
      <c r="G35" s="294" t="s">
        <v>7</v>
      </c>
      <c r="H35" s="294" t="s">
        <v>7</v>
      </c>
      <c r="I35" s="295" t="s">
        <v>7</v>
      </c>
      <c r="J35" s="295" t="s">
        <v>7</v>
      </c>
      <c r="K35" s="500"/>
    </row>
    <row r="36" spans="1:15">
      <c r="A36" s="1029"/>
      <c r="B36" s="40" t="s">
        <v>26</v>
      </c>
      <c r="C36" s="291" t="s">
        <v>7</v>
      </c>
      <c r="D36" s="291" t="s">
        <v>7</v>
      </c>
      <c r="E36" s="292" t="s">
        <v>7</v>
      </c>
      <c r="F36" s="292" t="s">
        <v>7</v>
      </c>
      <c r="G36" s="291" t="s">
        <v>7</v>
      </c>
      <c r="H36" s="291" t="s">
        <v>7</v>
      </c>
      <c r="I36" s="292" t="s">
        <v>7</v>
      </c>
      <c r="J36" s="292" t="s">
        <v>7</v>
      </c>
      <c r="K36" s="500"/>
    </row>
    <row r="37" spans="1:15">
      <c r="A37" s="1029"/>
      <c r="B37" s="40" t="s">
        <v>43</v>
      </c>
      <c r="C37" s="501">
        <v>2</v>
      </c>
      <c r="D37" s="501">
        <v>1</v>
      </c>
      <c r="E37" s="499">
        <v>0.39761431411530812</v>
      </c>
      <c r="F37" s="499">
        <v>0.19193857965451055</v>
      </c>
      <c r="G37" s="501">
        <v>7</v>
      </c>
      <c r="H37" s="501">
        <v>3</v>
      </c>
      <c r="I37" s="499">
        <v>1.338432122370937</v>
      </c>
      <c r="J37" s="499">
        <v>0.55045871559633031</v>
      </c>
      <c r="K37" s="500"/>
    </row>
    <row r="38" spans="1:15">
      <c r="A38" s="1029"/>
      <c r="B38" s="40" t="s">
        <v>58</v>
      </c>
      <c r="C38" s="291" t="s">
        <v>7</v>
      </c>
      <c r="D38" s="291" t="s">
        <v>7</v>
      </c>
      <c r="E38" s="292" t="s">
        <v>7</v>
      </c>
      <c r="F38" s="292" t="s">
        <v>7</v>
      </c>
      <c r="G38" s="291" t="s">
        <v>7</v>
      </c>
      <c r="H38" s="291" t="s">
        <v>7</v>
      </c>
      <c r="I38" s="292" t="s">
        <v>7</v>
      </c>
      <c r="J38" s="292" t="s">
        <v>7</v>
      </c>
      <c r="K38" s="500"/>
    </row>
    <row r="39" spans="1:15">
      <c r="A39" s="1030"/>
      <c r="B39" s="159" t="s">
        <v>17</v>
      </c>
      <c r="C39" s="289" t="s">
        <v>7</v>
      </c>
      <c r="D39" s="289" t="s">
        <v>7</v>
      </c>
      <c r="E39" s="290" t="s">
        <v>7</v>
      </c>
      <c r="F39" s="290" t="s">
        <v>7</v>
      </c>
      <c r="G39" s="289" t="s">
        <v>7</v>
      </c>
      <c r="H39" s="289" t="s">
        <v>7</v>
      </c>
      <c r="I39" s="290" t="s">
        <v>7</v>
      </c>
      <c r="J39" s="290" t="s">
        <v>7</v>
      </c>
    </row>
    <row r="40" spans="1:15">
      <c r="A40" s="474"/>
      <c r="B40" s="47"/>
      <c r="E40" s="499"/>
      <c r="F40" s="499"/>
      <c r="I40" s="499"/>
      <c r="J40" s="499"/>
    </row>
    <row r="41" spans="1:15">
      <c r="A41" s="464" t="s">
        <v>437</v>
      </c>
      <c r="B41" s="498" t="s">
        <v>8</v>
      </c>
      <c r="C41" s="497" t="s">
        <v>7</v>
      </c>
      <c r="D41" s="497" t="s">
        <v>7</v>
      </c>
      <c r="E41" s="496" t="s">
        <v>7</v>
      </c>
      <c r="F41" s="496" t="s">
        <v>7</v>
      </c>
      <c r="G41" s="497" t="s">
        <v>7</v>
      </c>
      <c r="H41" s="497" t="s">
        <v>7</v>
      </c>
      <c r="I41" s="496" t="s">
        <v>7</v>
      </c>
      <c r="J41" s="496" t="s">
        <v>7</v>
      </c>
      <c r="K41" s="495"/>
    </row>
    <row r="42" spans="1:15">
      <c r="A42" s="144" t="s">
        <v>171</v>
      </c>
      <c r="B42" s="144"/>
    </row>
    <row r="43" spans="1:15">
      <c r="A43" s="144" t="s">
        <v>20</v>
      </c>
      <c r="B43" s="144"/>
    </row>
    <row r="44" spans="1:15">
      <c r="A44" s="144" t="s">
        <v>172</v>
      </c>
      <c r="B44" s="144"/>
    </row>
    <row r="45" spans="1:15" ht="32.25" customHeight="1">
      <c r="A45" s="1031" t="s">
        <v>449</v>
      </c>
      <c r="B45" s="1031"/>
      <c r="C45" s="1031"/>
      <c r="D45" s="1031"/>
      <c r="E45" s="1031"/>
      <c r="F45" s="1031"/>
      <c r="G45" s="1031"/>
      <c r="H45" s="1031"/>
      <c r="I45" s="1031"/>
      <c r="J45" s="1031"/>
      <c r="K45" s="1031"/>
      <c r="L45" s="475"/>
      <c r="M45" s="475"/>
      <c r="N45" s="475"/>
      <c r="O45" s="475"/>
    </row>
    <row r="46" spans="1:15">
      <c r="A46" s="43" t="s">
        <v>410</v>
      </c>
    </row>
    <row r="47" spans="1:15">
      <c r="A47" s="43" t="s">
        <v>466</v>
      </c>
    </row>
    <row r="48" spans="1:15">
      <c r="A48" s="494"/>
      <c r="B48" s="494"/>
    </row>
  </sheetData>
  <mergeCells count="13">
    <mergeCell ref="A26:A33"/>
    <mergeCell ref="A35:A39"/>
    <mergeCell ref="A45:K45"/>
    <mergeCell ref="E7:F7"/>
    <mergeCell ref="A5:A8"/>
    <mergeCell ref="C5:J5"/>
    <mergeCell ref="G6:J6"/>
    <mergeCell ref="C6:F6"/>
    <mergeCell ref="G7:H7"/>
    <mergeCell ref="I7:J7"/>
    <mergeCell ref="C7:D7"/>
    <mergeCell ref="B5:B8"/>
    <mergeCell ref="A12:A24"/>
  </mergeCells>
  <hyperlinks>
    <hyperlink ref="L1" location="Índice!A1" display="(Voltar ao índice)"/>
  </hyperlinks>
  <pageMargins left="0.511811024" right="0.511811024" top="0.78740157499999996" bottom="0.78740157499999996" header="0.31496062000000002" footer="0.31496062000000002"/>
  <pageSetup paperSize="9" orientation="portrait" verticalDpi="0" r:id="rId1"/>
</worksheet>
</file>

<file path=xl/worksheets/sheet17.xml><?xml version="1.0" encoding="utf-8"?>
<worksheet xmlns="http://schemas.openxmlformats.org/spreadsheetml/2006/main" xmlns:r="http://schemas.openxmlformats.org/officeDocument/2006/relationships">
  <dimension ref="A1:AD56"/>
  <sheetViews>
    <sheetView workbookViewId="0">
      <pane xSplit="2" ySplit="10" topLeftCell="M11" activePane="bottomRight" state="frozen"/>
      <selection pane="topRight" activeCell="C1" sqref="C1"/>
      <selection pane="bottomLeft" activeCell="A11" sqref="A11"/>
      <selection pane="bottomRight" activeCell="AD13" sqref="AD13"/>
    </sheetView>
  </sheetViews>
  <sheetFormatPr defaultColWidth="9.140625" defaultRowHeight="11.25"/>
  <cols>
    <col min="1" max="1" width="13.28515625" style="144" customWidth="1"/>
    <col min="2" max="2" width="15.5703125" style="144" customWidth="1"/>
    <col min="3" max="4" width="9.28515625" style="144" bestFit="1" customWidth="1"/>
    <col min="5" max="6" width="9.140625" style="144"/>
    <col min="7" max="8" width="9.28515625" style="144" bestFit="1" customWidth="1"/>
    <col min="9" max="10" width="9.140625" style="144"/>
    <col min="11" max="30" width="9.140625" style="144" customWidth="1"/>
    <col min="31" max="31" width="13.85546875" style="144" customWidth="1"/>
    <col min="32" max="16384" width="9.140625" style="144"/>
  </cols>
  <sheetData>
    <row r="1" spans="1:30">
      <c r="A1" s="44" t="s">
        <v>699</v>
      </c>
      <c r="B1" s="25"/>
      <c r="C1" s="116"/>
      <c r="D1" s="116"/>
      <c r="E1" s="102"/>
      <c r="F1" s="25"/>
      <c r="G1" s="15"/>
      <c r="H1" s="15"/>
      <c r="I1" s="25"/>
      <c r="J1" s="25"/>
      <c r="K1" s="25"/>
      <c r="L1" s="25"/>
      <c r="M1" s="25"/>
      <c r="N1" s="25"/>
      <c r="O1" s="15"/>
      <c r="P1" s="15"/>
      <c r="Q1" s="25"/>
      <c r="R1" s="25"/>
      <c r="S1" s="15"/>
      <c r="T1" s="15"/>
      <c r="U1" s="25"/>
      <c r="V1" s="25"/>
      <c r="W1" s="15"/>
      <c r="X1" s="15"/>
      <c r="Y1" s="25"/>
      <c r="Z1" s="25"/>
      <c r="AA1" s="25"/>
      <c r="AB1" s="15"/>
      <c r="AD1" s="141" t="s">
        <v>214</v>
      </c>
    </row>
    <row r="2" spans="1:30">
      <c r="A2" s="45" t="s">
        <v>561</v>
      </c>
      <c r="B2" s="25"/>
      <c r="C2" s="116"/>
      <c r="D2" s="116"/>
      <c r="E2" s="102"/>
      <c r="F2" s="25"/>
      <c r="G2" s="15"/>
      <c r="H2" s="15"/>
      <c r="I2" s="25"/>
      <c r="J2" s="25"/>
      <c r="K2" s="25"/>
      <c r="L2" s="25"/>
      <c r="M2" s="25"/>
      <c r="N2" s="25"/>
      <c r="O2" s="15"/>
      <c r="P2" s="15"/>
      <c r="Q2" s="25"/>
      <c r="S2" s="15"/>
      <c r="T2" s="15"/>
      <c r="U2" s="25"/>
      <c r="V2" s="25"/>
      <c r="W2" s="15"/>
      <c r="X2" s="15"/>
      <c r="Y2" s="25"/>
      <c r="Z2" s="25"/>
      <c r="AA2" s="25"/>
      <c r="AB2" s="15"/>
    </row>
    <row r="3" spans="1:30">
      <c r="A3" s="45" t="s">
        <v>238</v>
      </c>
      <c r="B3" s="25"/>
      <c r="C3" s="99"/>
      <c r="D3" s="99"/>
      <c r="E3" s="29"/>
      <c r="F3" s="25"/>
      <c r="G3" s="15"/>
      <c r="H3" s="15"/>
      <c r="K3" s="25"/>
      <c r="L3" s="25"/>
      <c r="M3" s="25"/>
      <c r="N3" s="25"/>
      <c r="O3" s="15"/>
      <c r="P3" s="15"/>
      <c r="Q3" s="25"/>
      <c r="R3" s="25"/>
      <c r="S3" s="15"/>
      <c r="T3" s="15"/>
      <c r="U3" s="25"/>
      <c r="V3" s="25"/>
      <c r="W3" s="15"/>
      <c r="X3" s="15"/>
      <c r="Y3" s="25"/>
      <c r="Z3" s="25"/>
      <c r="AA3" s="25"/>
      <c r="AB3" s="15"/>
    </row>
    <row r="4" spans="1:30">
      <c r="A4" s="25"/>
      <c r="B4" s="25"/>
      <c r="C4" s="103"/>
      <c r="D4" s="103"/>
      <c r="E4" s="103"/>
      <c r="F4" s="25"/>
      <c r="G4" s="15"/>
      <c r="H4" s="15"/>
      <c r="I4" s="25"/>
      <c r="J4" s="25"/>
      <c r="K4" s="25"/>
      <c r="L4" s="25"/>
      <c r="M4" s="25"/>
      <c r="N4" s="25"/>
      <c r="O4" s="15"/>
      <c r="P4" s="15"/>
      <c r="Q4" s="25"/>
      <c r="R4" s="25"/>
      <c r="U4" s="25"/>
      <c r="V4" s="25"/>
      <c r="W4" s="15"/>
      <c r="X4" s="15"/>
      <c r="Y4" s="25"/>
      <c r="Z4" s="25"/>
      <c r="AA4" s="25"/>
      <c r="AB4" s="15"/>
    </row>
    <row r="5" spans="1:30" ht="26.25" customHeight="1">
      <c r="A5" s="1035" t="s">
        <v>668</v>
      </c>
      <c r="B5" s="1037" t="s">
        <v>46</v>
      </c>
      <c r="C5" s="1086" t="s">
        <v>68</v>
      </c>
      <c r="D5" s="1086"/>
      <c r="E5" s="1086"/>
      <c r="F5" s="1086"/>
      <c r="G5" s="1086" t="s">
        <v>69</v>
      </c>
      <c r="H5" s="1086"/>
      <c r="I5" s="1086"/>
      <c r="J5" s="1086"/>
      <c r="K5" s="1086" t="s">
        <v>70</v>
      </c>
      <c r="L5" s="1086"/>
      <c r="M5" s="1086"/>
      <c r="N5" s="1086"/>
      <c r="O5" s="1086" t="s">
        <v>71</v>
      </c>
      <c r="P5" s="1086"/>
      <c r="Q5" s="1086"/>
      <c r="R5" s="1086"/>
      <c r="S5" s="1086" t="s">
        <v>72</v>
      </c>
      <c r="T5" s="1086"/>
      <c r="U5" s="1086"/>
      <c r="V5" s="1086"/>
      <c r="W5" s="1086" t="s">
        <v>73</v>
      </c>
      <c r="X5" s="1086"/>
      <c r="Y5" s="1086"/>
      <c r="Z5" s="1086"/>
      <c r="AA5" s="1087" t="s">
        <v>74</v>
      </c>
      <c r="AB5" s="1087"/>
      <c r="AC5" s="1087"/>
      <c r="AD5" s="1088"/>
    </row>
    <row r="6" spans="1:30" ht="16.5" customHeight="1">
      <c r="A6" s="1035"/>
      <c r="B6" s="1037"/>
      <c r="C6" s="1038" t="s">
        <v>4</v>
      </c>
      <c r="D6" s="1035"/>
      <c r="E6" s="1037" t="s">
        <v>24</v>
      </c>
      <c r="F6" s="1037"/>
      <c r="G6" s="1038" t="s">
        <v>4</v>
      </c>
      <c r="H6" s="1035"/>
      <c r="I6" s="1037" t="s">
        <v>24</v>
      </c>
      <c r="J6" s="1037"/>
      <c r="K6" s="1038" t="s">
        <v>4</v>
      </c>
      <c r="L6" s="1035"/>
      <c r="M6" s="1037" t="s">
        <v>24</v>
      </c>
      <c r="N6" s="1037"/>
      <c r="O6" s="1038" t="s">
        <v>4</v>
      </c>
      <c r="P6" s="1035"/>
      <c r="Q6" s="1037" t="s">
        <v>24</v>
      </c>
      <c r="R6" s="1037"/>
      <c r="S6" s="1038" t="s">
        <v>4</v>
      </c>
      <c r="T6" s="1035"/>
      <c r="U6" s="1037" t="s">
        <v>24</v>
      </c>
      <c r="V6" s="1037"/>
      <c r="W6" s="1038" t="s">
        <v>4</v>
      </c>
      <c r="X6" s="1035"/>
      <c r="Y6" s="1037" t="s">
        <v>24</v>
      </c>
      <c r="Z6" s="1037"/>
      <c r="AA6" s="1037" t="s">
        <v>4</v>
      </c>
      <c r="AB6" s="1037"/>
      <c r="AC6" s="1037" t="s">
        <v>24</v>
      </c>
      <c r="AD6" s="1037"/>
    </row>
    <row r="7" spans="1:30" ht="14.25" customHeight="1">
      <c r="A7" s="1090"/>
      <c r="B7" s="1037"/>
      <c r="C7" s="984" t="s">
        <v>562</v>
      </c>
      <c r="D7" s="984">
        <v>2016</v>
      </c>
      <c r="E7" s="984">
        <v>2015</v>
      </c>
      <c r="F7" s="984">
        <v>2016</v>
      </c>
      <c r="G7" s="984" t="s">
        <v>562</v>
      </c>
      <c r="H7" s="984">
        <v>2016</v>
      </c>
      <c r="I7" s="984">
        <v>2015</v>
      </c>
      <c r="J7" s="984">
        <v>2016</v>
      </c>
      <c r="K7" s="984" t="s">
        <v>562</v>
      </c>
      <c r="L7" s="984">
        <v>2016</v>
      </c>
      <c r="M7" s="984">
        <v>2015</v>
      </c>
      <c r="N7" s="984">
        <v>2016</v>
      </c>
      <c r="O7" s="984" t="s">
        <v>562</v>
      </c>
      <c r="P7" s="984">
        <v>2016</v>
      </c>
      <c r="Q7" s="984">
        <v>2015</v>
      </c>
      <c r="R7" s="984">
        <v>2016</v>
      </c>
      <c r="S7" s="984" t="s">
        <v>562</v>
      </c>
      <c r="T7" s="984">
        <v>2016</v>
      </c>
      <c r="U7" s="984">
        <v>2015</v>
      </c>
      <c r="V7" s="984">
        <v>2016</v>
      </c>
      <c r="W7" s="984" t="s">
        <v>562</v>
      </c>
      <c r="X7" s="984">
        <v>2016</v>
      </c>
      <c r="Y7" s="984">
        <v>2015</v>
      </c>
      <c r="Z7" s="984">
        <v>2016</v>
      </c>
      <c r="AA7" s="984" t="s">
        <v>562</v>
      </c>
      <c r="AB7" s="693">
        <v>2016</v>
      </c>
      <c r="AC7" s="171">
        <v>2015</v>
      </c>
      <c r="AD7" s="984">
        <v>2016</v>
      </c>
    </row>
    <row r="8" spans="1:30">
      <c r="A8" s="441"/>
      <c r="B8" s="441"/>
      <c r="C8" s="694"/>
      <c r="D8" s="694"/>
      <c r="E8" s="441"/>
      <c r="F8" s="441"/>
      <c r="G8" s="694"/>
      <c r="H8" s="694"/>
      <c r="I8" s="441"/>
      <c r="J8" s="441"/>
      <c r="K8" s="441"/>
      <c r="L8" s="441"/>
      <c r="M8" s="441"/>
      <c r="N8" s="441"/>
      <c r="O8" s="694"/>
      <c r="P8" s="694"/>
      <c r="Q8" s="441"/>
      <c r="R8" s="441"/>
      <c r="S8" s="694"/>
      <c r="T8" s="694"/>
      <c r="U8" s="441"/>
      <c r="V8" s="441"/>
      <c r="W8" s="694"/>
      <c r="X8" s="694"/>
      <c r="Y8" s="441"/>
      <c r="Z8" s="441"/>
      <c r="AA8" s="441"/>
      <c r="AB8" s="694"/>
      <c r="AC8" s="441"/>
      <c r="AD8" s="441"/>
    </row>
    <row r="9" spans="1:30" s="79" customFormat="1">
      <c r="A9" s="985"/>
      <c r="B9" s="985" t="s">
        <v>6</v>
      </c>
      <c r="C9" s="199">
        <v>15811</v>
      </c>
      <c r="D9" s="199">
        <v>13401</v>
      </c>
      <c r="E9" s="212">
        <v>7.7322035725323515</v>
      </c>
      <c r="F9" s="212">
        <v>6.5017396410891255</v>
      </c>
      <c r="G9" s="199">
        <v>11320</v>
      </c>
      <c r="H9" s="199">
        <v>5782</v>
      </c>
      <c r="I9" s="212">
        <v>5.5359271672295378</v>
      </c>
      <c r="J9" s="212">
        <v>2.805242788208143</v>
      </c>
      <c r="K9" s="199">
        <v>2945</v>
      </c>
      <c r="L9" s="199">
        <v>3283</v>
      </c>
      <c r="M9" s="212">
        <v>1.4402213345840094</v>
      </c>
      <c r="N9" s="212">
        <v>1.5928073458469967</v>
      </c>
      <c r="O9" s="199">
        <v>214</v>
      </c>
      <c r="P9" s="199">
        <v>179</v>
      </c>
      <c r="Q9" s="212">
        <v>0.10465445351476334</v>
      </c>
      <c r="R9" s="212">
        <v>8.6845115719345833E-2</v>
      </c>
      <c r="S9" s="199">
        <v>1004</v>
      </c>
      <c r="T9" s="199">
        <v>894</v>
      </c>
      <c r="U9" s="212">
        <v>0.49099566041505788</v>
      </c>
      <c r="V9" s="212">
        <v>0.433740410352487</v>
      </c>
      <c r="W9" s="199">
        <v>6875</v>
      </c>
      <c r="X9" s="199">
        <v>7378</v>
      </c>
      <c r="Y9" s="212">
        <v>3.3621465790373737</v>
      </c>
      <c r="Z9" s="212">
        <v>3.5795713060186234</v>
      </c>
      <c r="AA9" s="199">
        <v>9863</v>
      </c>
      <c r="AB9" s="199">
        <v>9830</v>
      </c>
      <c r="AC9" s="212">
        <v>4.8233966122248164</v>
      </c>
      <c r="AD9" s="212">
        <v>4.7692038409003885</v>
      </c>
    </row>
    <row r="10" spans="1:30" s="47" customFormat="1">
      <c r="A10" s="442"/>
      <c r="B10" s="442"/>
      <c r="C10" s="695"/>
      <c r="D10" s="695"/>
      <c r="E10" s="117"/>
      <c r="F10" s="117"/>
      <c r="G10" s="695"/>
      <c r="H10" s="695"/>
      <c r="I10" s="117"/>
      <c r="J10" s="117"/>
      <c r="K10" s="695"/>
      <c r="L10" s="695"/>
      <c r="M10" s="117"/>
      <c r="N10" s="117"/>
      <c r="O10" s="695"/>
      <c r="P10" s="695"/>
      <c r="Q10" s="117"/>
      <c r="R10" s="117"/>
      <c r="S10" s="695"/>
      <c r="T10" s="695"/>
      <c r="U10" s="117"/>
      <c r="V10" s="117"/>
      <c r="W10" s="695"/>
      <c r="X10" s="695"/>
      <c r="Y10" s="117"/>
      <c r="Z10" s="117"/>
      <c r="AA10" s="695"/>
      <c r="AB10" s="695"/>
      <c r="AC10" s="117"/>
      <c r="AD10" s="117"/>
    </row>
    <row r="11" spans="1:30" s="47" customFormat="1">
      <c r="A11" s="1045" t="s">
        <v>434</v>
      </c>
      <c r="B11" s="50" t="s">
        <v>25</v>
      </c>
      <c r="C11" s="127">
        <v>129</v>
      </c>
      <c r="D11" s="127">
        <v>110</v>
      </c>
      <c r="E11" s="213">
        <v>3.8611980130095431</v>
      </c>
      <c r="F11" s="213">
        <v>3.2748202346974344</v>
      </c>
      <c r="G11" s="127">
        <v>498</v>
      </c>
      <c r="H11" s="127">
        <v>469</v>
      </c>
      <c r="I11" s="213">
        <v>14.9060202362694</v>
      </c>
      <c r="J11" s="213">
        <v>13.962642637028154</v>
      </c>
      <c r="K11" s="127">
        <v>142</v>
      </c>
      <c r="L11" s="127">
        <v>133</v>
      </c>
      <c r="M11" s="213">
        <v>4.2503109910647687</v>
      </c>
      <c r="N11" s="213">
        <v>3.9595553746796255</v>
      </c>
      <c r="O11" s="127">
        <v>5</v>
      </c>
      <c r="P11" s="127">
        <v>4</v>
      </c>
      <c r="Q11" s="213">
        <v>0.14965883771354818</v>
      </c>
      <c r="R11" s="213">
        <v>0.11908437217081581</v>
      </c>
      <c r="S11" s="127">
        <v>8</v>
      </c>
      <c r="T11" s="127">
        <v>9</v>
      </c>
      <c r="U11" s="213">
        <v>0.23945414034167711</v>
      </c>
      <c r="V11" s="213">
        <v>0.26793983738433558</v>
      </c>
      <c r="W11" s="127">
        <v>158</v>
      </c>
      <c r="X11" s="127">
        <v>146</v>
      </c>
      <c r="Y11" s="213">
        <v>4.7292192717481232</v>
      </c>
      <c r="Z11" s="213">
        <v>4.3465795842347772</v>
      </c>
      <c r="AA11" s="127">
        <v>14</v>
      </c>
      <c r="AB11" s="127">
        <v>5</v>
      </c>
      <c r="AC11" s="213">
        <v>0.41904474559793492</v>
      </c>
      <c r="AD11" s="213">
        <v>0.14885546521351978</v>
      </c>
    </row>
    <row r="12" spans="1:30" s="47" customFormat="1">
      <c r="A12" s="1046"/>
      <c r="B12" s="47" t="s">
        <v>18</v>
      </c>
      <c r="C12" s="37">
        <v>349</v>
      </c>
      <c r="D12" s="37">
        <v>240</v>
      </c>
      <c r="E12" s="117">
        <v>8.8616105888375198</v>
      </c>
      <c r="F12" s="117">
        <v>5.9975005416492673</v>
      </c>
      <c r="G12" s="697" t="s">
        <v>40</v>
      </c>
      <c r="H12" s="37">
        <v>46</v>
      </c>
      <c r="I12" s="117" t="s">
        <v>40</v>
      </c>
      <c r="J12" s="117">
        <v>1.149520937149443</v>
      </c>
      <c r="K12" s="37">
        <v>79</v>
      </c>
      <c r="L12" s="37">
        <v>198</v>
      </c>
      <c r="M12" s="117">
        <v>2.0059233138056278</v>
      </c>
      <c r="N12" s="117">
        <v>4.9479379468606455</v>
      </c>
      <c r="O12" s="37">
        <v>8</v>
      </c>
      <c r="P12" s="37">
        <v>4</v>
      </c>
      <c r="Q12" s="117">
        <v>0.20313147481575974</v>
      </c>
      <c r="R12" s="117">
        <v>9.9958342360821115E-2</v>
      </c>
      <c r="S12" s="37">
        <v>3</v>
      </c>
      <c r="T12" s="37">
        <v>23</v>
      </c>
      <c r="U12" s="117">
        <v>7.6174303055909914E-2</v>
      </c>
      <c r="V12" s="117">
        <v>0.57476046857472152</v>
      </c>
      <c r="W12" s="37">
        <v>121</v>
      </c>
      <c r="X12" s="37">
        <v>105</v>
      </c>
      <c r="Y12" s="117">
        <v>3.0723635565883667</v>
      </c>
      <c r="Z12" s="117">
        <v>2.6239064869715545</v>
      </c>
      <c r="AA12" s="37">
        <v>105</v>
      </c>
      <c r="AB12" s="37">
        <v>42</v>
      </c>
      <c r="AC12" s="117">
        <v>2.6661006069568467</v>
      </c>
      <c r="AD12" s="117">
        <v>1.0495625947886218</v>
      </c>
    </row>
    <row r="13" spans="1:30" s="47" customFormat="1">
      <c r="A13" s="1046"/>
      <c r="B13" s="47" t="s">
        <v>9</v>
      </c>
      <c r="C13" s="37">
        <v>673</v>
      </c>
      <c r="D13" s="37">
        <v>475</v>
      </c>
      <c r="E13" s="117">
        <v>7.5580111043242493</v>
      </c>
      <c r="F13" s="117">
        <v>5.2991728939385609</v>
      </c>
      <c r="G13" s="37">
        <v>451</v>
      </c>
      <c r="H13" s="37">
        <v>382</v>
      </c>
      <c r="I13" s="117">
        <v>5.064878169465433</v>
      </c>
      <c r="J13" s="117">
        <v>4.2616506220726951</v>
      </c>
      <c r="K13" s="37">
        <v>27</v>
      </c>
      <c r="L13" s="37">
        <v>40</v>
      </c>
      <c r="M13" s="117">
        <v>0.30321887045580198</v>
      </c>
      <c r="N13" s="117">
        <v>0.44624613843693145</v>
      </c>
      <c r="O13" s="37">
        <v>75</v>
      </c>
      <c r="P13" s="37">
        <v>66</v>
      </c>
      <c r="Q13" s="117">
        <v>0.84227464015500553</v>
      </c>
      <c r="R13" s="117">
        <v>0.73630612842093679</v>
      </c>
      <c r="S13" s="37">
        <v>74</v>
      </c>
      <c r="T13" s="37">
        <v>53</v>
      </c>
      <c r="U13" s="117">
        <v>0.83104431161960546</v>
      </c>
      <c r="V13" s="117">
        <v>0.59127613342893415</v>
      </c>
      <c r="W13" s="37">
        <v>533</v>
      </c>
      <c r="X13" s="37">
        <v>562</v>
      </c>
      <c r="Y13" s="117">
        <v>5.9857651093682387</v>
      </c>
      <c r="Z13" s="117">
        <v>6.2697582450388865</v>
      </c>
      <c r="AA13" s="37">
        <v>758</v>
      </c>
      <c r="AB13" s="37">
        <v>757</v>
      </c>
      <c r="AC13" s="117">
        <v>8.512589029833256</v>
      </c>
      <c r="AD13" s="117">
        <v>8.4452081699189261</v>
      </c>
    </row>
    <row r="14" spans="1:30" s="47" customFormat="1">
      <c r="A14" s="1046"/>
      <c r="B14" s="47" t="s">
        <v>10</v>
      </c>
      <c r="C14" s="311">
        <v>420</v>
      </c>
      <c r="D14" s="37" t="s">
        <v>7</v>
      </c>
      <c r="E14" s="117">
        <v>10.687264927882591</v>
      </c>
      <c r="F14" s="117" t="s">
        <v>7</v>
      </c>
      <c r="G14" s="37">
        <v>67</v>
      </c>
      <c r="H14" s="37">
        <v>60</v>
      </c>
      <c r="I14" s="117">
        <v>1.7048732146860324</v>
      </c>
      <c r="J14" s="117">
        <v>1.5099289150632269</v>
      </c>
      <c r="K14" s="37">
        <v>74</v>
      </c>
      <c r="L14" s="37">
        <v>673</v>
      </c>
      <c r="M14" s="117">
        <v>1.8829942968174087</v>
      </c>
      <c r="N14" s="117">
        <v>16.936369330625862</v>
      </c>
      <c r="O14" s="37">
        <v>2</v>
      </c>
      <c r="P14" s="37">
        <v>1</v>
      </c>
      <c r="Q14" s="117">
        <v>5.0891737751821861E-2</v>
      </c>
      <c r="R14" s="117">
        <v>2.5165481917720448E-2</v>
      </c>
      <c r="S14" s="37">
        <v>31</v>
      </c>
      <c r="T14" s="37">
        <v>44</v>
      </c>
      <c r="U14" s="117">
        <v>0.78882193515323884</v>
      </c>
      <c r="V14" s="117">
        <v>1.1072812043796998</v>
      </c>
      <c r="W14" s="37">
        <v>196</v>
      </c>
      <c r="X14" s="37">
        <v>211</v>
      </c>
      <c r="Y14" s="117">
        <v>4.987390299678542</v>
      </c>
      <c r="Z14" s="117">
        <v>5.3099166846390151</v>
      </c>
      <c r="AA14" s="37">
        <v>40</v>
      </c>
      <c r="AB14" s="37">
        <v>42</v>
      </c>
      <c r="AC14" s="117">
        <v>1.0178347550364373</v>
      </c>
      <c r="AD14" s="117">
        <v>1.056950240544259</v>
      </c>
    </row>
    <row r="15" spans="1:30" s="47" customFormat="1">
      <c r="A15" s="1046"/>
      <c r="B15" s="58" t="s">
        <v>75</v>
      </c>
      <c r="C15" s="697" t="s">
        <v>7</v>
      </c>
      <c r="D15" s="37">
        <v>97</v>
      </c>
      <c r="E15" s="117" t="s">
        <v>7</v>
      </c>
      <c r="F15" s="117">
        <v>0.4619584370755459</v>
      </c>
      <c r="G15" s="37" t="s">
        <v>7</v>
      </c>
      <c r="H15" s="37" t="s">
        <v>7</v>
      </c>
      <c r="I15" s="117" t="s">
        <v>7</v>
      </c>
      <c r="J15" s="117" t="s">
        <v>7</v>
      </c>
      <c r="K15" s="37" t="s">
        <v>7</v>
      </c>
      <c r="L15" s="37" t="s">
        <v>7</v>
      </c>
      <c r="M15" s="117" t="s">
        <v>7</v>
      </c>
      <c r="N15" s="117" t="s">
        <v>7</v>
      </c>
      <c r="O15" s="37" t="s">
        <v>7</v>
      </c>
      <c r="P15" s="37" t="s">
        <v>7</v>
      </c>
      <c r="Q15" s="117" t="s">
        <v>7</v>
      </c>
      <c r="R15" s="117" t="s">
        <v>7</v>
      </c>
      <c r="S15" s="37" t="s">
        <v>7</v>
      </c>
      <c r="T15" s="37" t="s">
        <v>7</v>
      </c>
      <c r="U15" s="117" t="s">
        <v>7</v>
      </c>
      <c r="V15" s="117" t="s">
        <v>7</v>
      </c>
      <c r="W15" s="37">
        <v>1279</v>
      </c>
      <c r="X15" s="37">
        <v>1286</v>
      </c>
      <c r="Y15" s="117">
        <v>6.1286779914477387</v>
      </c>
      <c r="Z15" s="117">
        <v>6.1245211348366189</v>
      </c>
      <c r="AA15" s="37" t="s">
        <v>7</v>
      </c>
      <c r="AB15" s="37" t="s">
        <v>7</v>
      </c>
      <c r="AC15" s="117" t="s">
        <v>7</v>
      </c>
      <c r="AD15" s="117" t="s">
        <v>7</v>
      </c>
    </row>
    <row r="16" spans="1:30" s="47" customFormat="1">
      <c r="A16" s="1046"/>
      <c r="B16" s="58" t="s">
        <v>11</v>
      </c>
      <c r="C16" s="37">
        <v>1413</v>
      </c>
      <c r="D16" s="37" t="s">
        <v>7</v>
      </c>
      <c r="E16" s="117">
        <v>17.217171405166102</v>
      </c>
      <c r="F16" s="117" t="s">
        <v>7</v>
      </c>
      <c r="G16" s="36" t="s">
        <v>7</v>
      </c>
      <c r="H16" s="36" t="s">
        <v>7</v>
      </c>
      <c r="I16" s="117" t="s">
        <v>7</v>
      </c>
      <c r="J16" s="117" t="s">
        <v>7</v>
      </c>
      <c r="K16" s="37">
        <v>161</v>
      </c>
      <c r="L16" s="37">
        <v>194</v>
      </c>
      <c r="M16" s="117">
        <v>1.9617583837450405</v>
      </c>
      <c r="N16" s="117">
        <v>2.3358412321490256</v>
      </c>
      <c r="O16" s="117" t="s">
        <v>7</v>
      </c>
      <c r="P16" s="117" t="s">
        <v>7</v>
      </c>
      <c r="Q16" s="117" t="s">
        <v>7</v>
      </c>
      <c r="R16" s="117" t="s">
        <v>7</v>
      </c>
      <c r="S16" s="37">
        <v>23</v>
      </c>
      <c r="T16" s="37">
        <v>25</v>
      </c>
      <c r="U16" s="117">
        <v>0.28025119767786294</v>
      </c>
      <c r="V16" s="117">
        <v>0.30101046806044146</v>
      </c>
      <c r="W16" s="37">
        <v>270</v>
      </c>
      <c r="X16" s="37">
        <v>269</v>
      </c>
      <c r="Y16" s="117">
        <v>3.2899053640444778</v>
      </c>
      <c r="Z16" s="117">
        <v>3.2388726363303499</v>
      </c>
      <c r="AA16" s="37">
        <v>167</v>
      </c>
      <c r="AB16" s="37">
        <v>308</v>
      </c>
      <c r="AC16" s="117">
        <v>2.0348673918349176</v>
      </c>
      <c r="AD16" s="117">
        <v>3.7084489665046392</v>
      </c>
    </row>
    <row r="17" spans="1:30" s="47" customFormat="1">
      <c r="A17" s="1046"/>
      <c r="B17" s="58" t="s">
        <v>563</v>
      </c>
      <c r="C17" s="37">
        <v>946</v>
      </c>
      <c r="D17" s="37">
        <v>946</v>
      </c>
      <c r="E17" s="117">
        <v>23.815505857959892</v>
      </c>
      <c r="F17" s="117">
        <v>23.65345931842532</v>
      </c>
      <c r="G17" s="36" t="s">
        <v>7</v>
      </c>
      <c r="H17" s="36" t="s">
        <v>7</v>
      </c>
      <c r="I17" s="117" t="s">
        <v>7</v>
      </c>
      <c r="J17" s="117" t="s">
        <v>7</v>
      </c>
      <c r="K17" s="37">
        <v>454</v>
      </c>
      <c r="L17" s="37">
        <v>350</v>
      </c>
      <c r="M17" s="117">
        <v>11.42942881555369</v>
      </c>
      <c r="N17" s="117">
        <v>8.7512798746816713</v>
      </c>
      <c r="O17" s="37" t="s">
        <v>7</v>
      </c>
      <c r="P17" s="37" t="s">
        <v>7</v>
      </c>
      <c r="Q17" s="117" t="s">
        <v>7</v>
      </c>
      <c r="R17" s="117" t="s">
        <v>7</v>
      </c>
      <c r="S17" s="37" t="s">
        <v>7</v>
      </c>
      <c r="T17" s="37" t="s">
        <v>7</v>
      </c>
      <c r="U17" s="117" t="s">
        <v>7</v>
      </c>
      <c r="V17" s="117" t="s">
        <v>7</v>
      </c>
      <c r="W17" s="37">
        <v>194</v>
      </c>
      <c r="X17" s="37">
        <v>185</v>
      </c>
      <c r="Y17" s="117">
        <v>4.8839409476154536</v>
      </c>
      <c r="Z17" s="117">
        <v>4.625676505188884</v>
      </c>
      <c r="AA17" s="37">
        <v>536</v>
      </c>
      <c r="AB17" s="37">
        <v>529</v>
      </c>
      <c r="AC17" s="117">
        <v>13.493774989288058</v>
      </c>
      <c r="AD17" s="117">
        <v>13.226934439161726</v>
      </c>
    </row>
    <row r="18" spans="1:30" s="47" customFormat="1">
      <c r="A18" s="1046"/>
      <c r="B18" s="58" t="s">
        <v>564</v>
      </c>
      <c r="C18" s="37">
        <v>340</v>
      </c>
      <c r="D18" s="37">
        <v>448</v>
      </c>
      <c r="E18" s="117">
        <v>3.0457713138149556</v>
      </c>
      <c r="F18" s="117">
        <v>3.984800831115602</v>
      </c>
      <c r="G18" s="37" t="s">
        <v>7</v>
      </c>
      <c r="H18" s="37" t="s">
        <v>7</v>
      </c>
      <c r="I18" s="117" t="s">
        <v>7</v>
      </c>
      <c r="J18" s="117" t="s">
        <v>7</v>
      </c>
      <c r="K18" s="37" t="s">
        <v>7</v>
      </c>
      <c r="L18" s="37" t="s">
        <v>7</v>
      </c>
      <c r="M18" s="117" t="s">
        <v>7</v>
      </c>
      <c r="N18" s="117" t="s">
        <v>7</v>
      </c>
      <c r="O18" s="37">
        <v>19</v>
      </c>
      <c r="P18" s="37">
        <v>16</v>
      </c>
      <c r="Q18" s="117">
        <v>0.17020486753671812</v>
      </c>
      <c r="R18" s="117">
        <v>0.14231431539698577</v>
      </c>
      <c r="S18" s="37">
        <v>161</v>
      </c>
      <c r="T18" s="37">
        <v>152</v>
      </c>
      <c r="U18" s="117">
        <v>1.4422622986006113</v>
      </c>
      <c r="V18" s="117">
        <v>1.351985996271365</v>
      </c>
      <c r="W18" s="37">
        <v>322</v>
      </c>
      <c r="X18" s="37">
        <v>332</v>
      </c>
      <c r="Y18" s="117">
        <v>2.8845245972012226</v>
      </c>
      <c r="Z18" s="117">
        <v>2.9530220444874549</v>
      </c>
      <c r="AA18" s="37">
        <v>444</v>
      </c>
      <c r="AB18" s="37">
        <v>457</v>
      </c>
      <c r="AC18" s="117">
        <v>3.9774190098054127</v>
      </c>
      <c r="AD18" s="117">
        <v>4.0648526335264066</v>
      </c>
    </row>
    <row r="19" spans="1:30" s="47" customFormat="1">
      <c r="A19" s="1046"/>
      <c r="B19" s="58" t="s">
        <v>32</v>
      </c>
      <c r="C19" s="37">
        <v>5</v>
      </c>
      <c r="D19" s="37">
        <v>15</v>
      </c>
      <c r="E19" s="117">
        <v>5.3503557398027833E-2</v>
      </c>
      <c r="F19" s="117">
        <v>0.15939919679807396</v>
      </c>
      <c r="G19" s="697" t="s">
        <v>40</v>
      </c>
      <c r="H19" s="697" t="s">
        <v>40</v>
      </c>
      <c r="I19" s="117" t="s">
        <v>40</v>
      </c>
      <c r="J19" s="117" t="s">
        <v>40</v>
      </c>
      <c r="K19" s="37">
        <v>59</v>
      </c>
      <c r="L19" s="37">
        <v>66</v>
      </c>
      <c r="M19" s="117">
        <v>0.63134197729672847</v>
      </c>
      <c r="N19" s="117">
        <v>0.70135646591152545</v>
      </c>
      <c r="O19" s="37">
        <v>7</v>
      </c>
      <c r="P19" s="37">
        <v>3</v>
      </c>
      <c r="Q19" s="117">
        <v>7.4904980357238971E-2</v>
      </c>
      <c r="R19" s="117">
        <v>3.1879839359614789E-2</v>
      </c>
      <c r="S19" s="36" t="s">
        <v>7</v>
      </c>
      <c r="T19" s="36" t="s">
        <v>7</v>
      </c>
      <c r="U19" s="117" t="s">
        <v>7</v>
      </c>
      <c r="V19" s="117" t="s">
        <v>7</v>
      </c>
      <c r="W19" s="37">
        <v>375</v>
      </c>
      <c r="X19" s="37">
        <v>450</v>
      </c>
      <c r="Y19" s="117">
        <v>4.0127668048520881</v>
      </c>
      <c r="Z19" s="117">
        <v>4.7819759039422189</v>
      </c>
      <c r="AA19" s="37">
        <v>199</v>
      </c>
      <c r="AB19" s="37">
        <v>112</v>
      </c>
      <c r="AC19" s="117">
        <v>2.129441584441508</v>
      </c>
      <c r="AD19" s="117">
        <v>1.1901806694256187</v>
      </c>
    </row>
    <row r="20" spans="1:30" s="47" customFormat="1">
      <c r="A20" s="1046"/>
      <c r="B20" s="47" t="s">
        <v>33</v>
      </c>
      <c r="C20" s="37">
        <v>353</v>
      </c>
      <c r="D20" s="37">
        <v>226</v>
      </c>
      <c r="E20" s="117">
        <v>11.01738187057042</v>
      </c>
      <c r="F20" s="117">
        <v>7.0357202896475286</v>
      </c>
      <c r="G20" s="37">
        <v>578</v>
      </c>
      <c r="H20" s="37">
        <v>643</v>
      </c>
      <c r="I20" s="117">
        <v>18.039792411302273</v>
      </c>
      <c r="J20" s="117">
        <v>20.017558169218411</v>
      </c>
      <c r="K20" s="37">
        <v>25</v>
      </c>
      <c r="L20" s="37">
        <v>24</v>
      </c>
      <c r="M20" s="117">
        <v>0.78026783785909493</v>
      </c>
      <c r="N20" s="117">
        <v>0.74715613695371985</v>
      </c>
      <c r="O20" s="37">
        <v>5</v>
      </c>
      <c r="P20" s="37">
        <v>6</v>
      </c>
      <c r="Q20" s="117">
        <v>0.15605356757181899</v>
      </c>
      <c r="R20" s="117">
        <v>0.18678903423842996</v>
      </c>
      <c r="S20" s="37">
        <v>34</v>
      </c>
      <c r="T20" s="37">
        <v>26</v>
      </c>
      <c r="U20" s="117">
        <v>1.061164259488369</v>
      </c>
      <c r="V20" s="117">
        <v>0.80941914836652995</v>
      </c>
      <c r="W20" s="37">
        <v>92</v>
      </c>
      <c r="X20" s="37">
        <v>120</v>
      </c>
      <c r="Y20" s="117">
        <v>2.8713856433214691</v>
      </c>
      <c r="Z20" s="117">
        <v>3.7357806847685997</v>
      </c>
      <c r="AA20" s="37">
        <v>74</v>
      </c>
      <c r="AB20" s="37">
        <v>73</v>
      </c>
      <c r="AC20" s="117">
        <v>2.3095928000629207</v>
      </c>
      <c r="AD20" s="117">
        <v>2.2725999165675645</v>
      </c>
    </row>
    <row r="21" spans="1:30" s="47" customFormat="1">
      <c r="A21" s="1046"/>
      <c r="B21" s="58" t="s">
        <v>12</v>
      </c>
      <c r="C21" s="37">
        <v>1538</v>
      </c>
      <c r="D21" s="37">
        <v>1525</v>
      </c>
      <c r="E21" s="117">
        <v>9.2930378832079032</v>
      </c>
      <c r="F21" s="117">
        <v>9.1668692394492055</v>
      </c>
      <c r="G21" s="37" t="s">
        <v>7</v>
      </c>
      <c r="H21" s="37" t="s">
        <v>7</v>
      </c>
      <c r="I21" s="117" t="s">
        <v>7</v>
      </c>
      <c r="J21" s="117" t="s">
        <v>7</v>
      </c>
      <c r="K21" s="37" t="s">
        <v>7</v>
      </c>
      <c r="L21" s="37" t="s">
        <v>7</v>
      </c>
      <c r="M21" s="117" t="s">
        <v>7</v>
      </c>
      <c r="N21" s="117" t="s">
        <v>7</v>
      </c>
      <c r="O21" s="37" t="s">
        <v>7</v>
      </c>
      <c r="P21" s="37" t="s">
        <v>7</v>
      </c>
      <c r="Q21" s="117" t="s">
        <v>7</v>
      </c>
      <c r="R21" s="117" t="s">
        <v>7</v>
      </c>
      <c r="S21" s="37">
        <v>151</v>
      </c>
      <c r="T21" s="37">
        <v>193</v>
      </c>
      <c r="U21" s="117">
        <v>0.91238538385201129</v>
      </c>
      <c r="V21" s="117">
        <v>1.1601349266975058</v>
      </c>
      <c r="W21" s="37">
        <v>383</v>
      </c>
      <c r="X21" s="37">
        <v>398</v>
      </c>
      <c r="Y21" s="117">
        <v>2.3141960398365584</v>
      </c>
      <c r="Z21" s="117">
        <v>2.3924025949513332</v>
      </c>
      <c r="AA21" s="37" t="s">
        <v>7</v>
      </c>
      <c r="AB21" s="37" t="s">
        <v>7</v>
      </c>
      <c r="AC21" s="117" t="s">
        <v>7</v>
      </c>
      <c r="AD21" s="117" t="s">
        <v>7</v>
      </c>
    </row>
    <row r="22" spans="1:30" s="47" customFormat="1">
      <c r="A22" s="1046"/>
      <c r="B22" s="47" t="s">
        <v>35</v>
      </c>
      <c r="C22" s="37" t="s">
        <v>7</v>
      </c>
      <c r="D22" s="37" t="s">
        <v>7</v>
      </c>
      <c r="E22" s="117" t="s">
        <v>7</v>
      </c>
      <c r="F22" s="117" t="s">
        <v>7</v>
      </c>
      <c r="G22" s="37" t="s">
        <v>7</v>
      </c>
      <c r="H22" s="37" t="s">
        <v>7</v>
      </c>
      <c r="I22" s="117" t="s">
        <v>7</v>
      </c>
      <c r="J22" s="117" t="s">
        <v>7</v>
      </c>
      <c r="K22" s="37" t="s">
        <v>7</v>
      </c>
      <c r="L22" s="37" t="s">
        <v>7</v>
      </c>
      <c r="M22" s="117" t="s">
        <v>7</v>
      </c>
      <c r="N22" s="117" t="s">
        <v>7</v>
      </c>
      <c r="O22" s="37" t="s">
        <v>7</v>
      </c>
      <c r="P22" s="37" t="s">
        <v>7</v>
      </c>
      <c r="Q22" s="117" t="s">
        <v>7</v>
      </c>
      <c r="R22" s="117" t="s">
        <v>7</v>
      </c>
      <c r="S22" s="37" t="s">
        <v>7</v>
      </c>
      <c r="T22" s="37" t="s">
        <v>7</v>
      </c>
      <c r="U22" s="117" t="s">
        <v>7</v>
      </c>
      <c r="V22" s="117" t="s">
        <v>7</v>
      </c>
      <c r="W22" s="37" t="s">
        <v>7</v>
      </c>
      <c r="X22" s="37" t="s">
        <v>7</v>
      </c>
      <c r="Y22" s="117" t="s">
        <v>7</v>
      </c>
      <c r="Z22" s="117" t="s">
        <v>7</v>
      </c>
      <c r="AA22" s="697" t="s">
        <v>40</v>
      </c>
      <c r="AB22" s="37">
        <v>1</v>
      </c>
      <c r="AC22" s="117" t="s">
        <v>40</v>
      </c>
      <c r="AD22" s="117">
        <v>2.8776994979565453E-2</v>
      </c>
    </row>
    <row r="23" spans="1:30" s="47" customFormat="1">
      <c r="A23" s="1047"/>
      <c r="B23" s="485" t="s">
        <v>13</v>
      </c>
      <c r="C23" s="154">
        <v>977</v>
      </c>
      <c r="D23" s="154">
        <v>1046</v>
      </c>
      <c r="E23" s="492">
        <v>14.327214815835898</v>
      </c>
      <c r="F23" s="492">
        <v>15.136270570531766</v>
      </c>
      <c r="G23" s="154">
        <v>350</v>
      </c>
      <c r="H23" s="154">
        <v>334</v>
      </c>
      <c r="I23" s="492">
        <v>5.1325743966658797</v>
      </c>
      <c r="J23" s="492">
        <v>4.8331877347587087</v>
      </c>
      <c r="K23" s="154">
        <v>372</v>
      </c>
      <c r="L23" s="154">
        <v>501</v>
      </c>
      <c r="M23" s="492">
        <v>5.4551933587420205</v>
      </c>
      <c r="N23" s="492">
        <v>7.2497816021380626</v>
      </c>
      <c r="O23" s="154">
        <v>2</v>
      </c>
      <c r="P23" s="154">
        <v>2</v>
      </c>
      <c r="Q23" s="492">
        <v>2.9328996552376457E-2</v>
      </c>
      <c r="R23" s="492">
        <v>2.8941243920710829E-2</v>
      </c>
      <c r="S23" s="154">
        <v>44</v>
      </c>
      <c r="T23" s="154">
        <v>35</v>
      </c>
      <c r="U23" s="492">
        <v>0.64523792415228198</v>
      </c>
      <c r="V23" s="492">
        <v>0.50647176861243948</v>
      </c>
      <c r="W23" s="154">
        <v>631</v>
      </c>
      <c r="X23" s="154">
        <v>685</v>
      </c>
      <c r="Y23" s="492">
        <v>9.2532984122747717</v>
      </c>
      <c r="Z23" s="492">
        <v>9.9123760428434604</v>
      </c>
      <c r="AA23" s="196" t="s">
        <v>7</v>
      </c>
      <c r="AB23" s="196" t="s">
        <v>7</v>
      </c>
      <c r="AC23" s="492" t="s">
        <v>7</v>
      </c>
      <c r="AD23" s="492" t="s">
        <v>7</v>
      </c>
    </row>
    <row r="24" spans="1:30" s="47" customFormat="1">
      <c r="A24" s="986"/>
      <c r="B24" s="69"/>
      <c r="C24" s="37"/>
      <c r="D24" s="37"/>
      <c r="E24" s="117"/>
      <c r="F24" s="117"/>
      <c r="G24" s="37"/>
      <c r="H24" s="37"/>
      <c r="I24" s="117"/>
      <c r="J24" s="117"/>
      <c r="K24" s="37"/>
      <c r="L24" s="37"/>
      <c r="M24" s="117"/>
      <c r="N24" s="117"/>
      <c r="O24" s="37"/>
      <c r="P24" s="37"/>
      <c r="Q24" s="117"/>
      <c r="R24" s="117"/>
      <c r="S24" s="37"/>
      <c r="T24" s="37"/>
      <c r="U24" s="117"/>
      <c r="V24" s="117"/>
      <c r="W24" s="37"/>
      <c r="X24" s="37"/>
      <c r="Y24" s="117"/>
      <c r="Z24" s="117"/>
      <c r="AA24" s="36"/>
      <c r="AB24" s="36"/>
      <c r="AC24" s="117"/>
      <c r="AD24" s="117"/>
    </row>
    <row r="25" spans="1:30" s="47" customFormat="1">
      <c r="A25" s="1045" t="s">
        <v>435</v>
      </c>
      <c r="B25" s="698" t="s">
        <v>41</v>
      </c>
      <c r="C25" s="127">
        <v>24</v>
      </c>
      <c r="D25" s="127">
        <v>25</v>
      </c>
      <c r="E25" s="213">
        <v>2.9868838463098917</v>
      </c>
      <c r="F25" s="213">
        <v>3.0611482734511504</v>
      </c>
      <c r="G25" s="127">
        <v>44</v>
      </c>
      <c r="H25" s="127">
        <v>41</v>
      </c>
      <c r="I25" s="213">
        <v>5.4759537182348019</v>
      </c>
      <c r="J25" s="213">
        <v>5.020283168459887</v>
      </c>
      <c r="K25" s="127">
        <v>68</v>
      </c>
      <c r="L25" s="127">
        <v>42</v>
      </c>
      <c r="M25" s="213">
        <v>8.462837564544694</v>
      </c>
      <c r="N25" s="213">
        <v>5.1427290993979335</v>
      </c>
      <c r="O25" s="699" t="s">
        <v>40</v>
      </c>
      <c r="P25" s="699" t="s">
        <v>40</v>
      </c>
      <c r="Q25" s="213" t="s">
        <v>40</v>
      </c>
      <c r="R25" s="213" t="s">
        <v>40</v>
      </c>
      <c r="S25" s="127">
        <v>4</v>
      </c>
      <c r="T25" s="127">
        <v>1</v>
      </c>
      <c r="U25" s="213">
        <v>0.49781397438498193</v>
      </c>
      <c r="V25" s="213">
        <v>0.12244593093804602</v>
      </c>
      <c r="W25" s="127">
        <v>30</v>
      </c>
      <c r="X25" s="127">
        <v>24</v>
      </c>
      <c r="Y25" s="213">
        <v>3.7336048078873647</v>
      </c>
      <c r="Z25" s="213">
        <v>2.9387023425131047</v>
      </c>
      <c r="AA25" s="127">
        <v>24</v>
      </c>
      <c r="AB25" s="127">
        <v>16</v>
      </c>
      <c r="AC25" s="213">
        <v>2.9868838463098917</v>
      </c>
      <c r="AD25" s="213">
        <v>1.9591348950087364</v>
      </c>
    </row>
    <row r="26" spans="1:30" s="47" customFormat="1">
      <c r="A26" s="1046"/>
      <c r="B26" s="58" t="s">
        <v>565</v>
      </c>
      <c r="C26" s="37">
        <v>895</v>
      </c>
      <c r="D26" s="37">
        <v>731</v>
      </c>
      <c r="E26" s="117">
        <v>13.538695937680249</v>
      </c>
      <c r="F26" s="117">
        <v>10.917201761388203</v>
      </c>
      <c r="G26" s="37">
        <v>6405</v>
      </c>
      <c r="H26" s="37">
        <v>2200</v>
      </c>
      <c r="I26" s="117">
        <v>96.888656403175403</v>
      </c>
      <c r="J26" s="117">
        <v>32.856147571893359</v>
      </c>
      <c r="K26" s="37">
        <v>858</v>
      </c>
      <c r="L26" s="37">
        <v>515</v>
      </c>
      <c r="M26" s="117">
        <v>12.97899565869235</v>
      </c>
      <c r="N26" s="117">
        <v>7.691325454329581</v>
      </c>
      <c r="O26" s="36" t="s">
        <v>7</v>
      </c>
      <c r="P26" s="36" t="s">
        <v>7</v>
      </c>
      <c r="Q26" s="117" t="s">
        <v>7</v>
      </c>
      <c r="R26" s="117" t="s">
        <v>7</v>
      </c>
      <c r="S26" s="37">
        <v>73</v>
      </c>
      <c r="T26" s="37">
        <v>138</v>
      </c>
      <c r="U26" s="117">
        <v>1.1042735234085566</v>
      </c>
      <c r="V26" s="117">
        <v>2.0609765295096745</v>
      </c>
      <c r="W26" s="37">
        <v>271</v>
      </c>
      <c r="X26" s="37">
        <v>405</v>
      </c>
      <c r="Y26" s="117">
        <v>4.0994263677221756</v>
      </c>
      <c r="Z26" s="117">
        <v>6.0485180757349131</v>
      </c>
      <c r="AA26" s="37">
        <v>2165</v>
      </c>
      <c r="AB26" s="37">
        <v>1908</v>
      </c>
      <c r="AC26" s="117">
        <v>32.750029838075683</v>
      </c>
      <c r="AD26" s="117">
        <v>28.495240712351148</v>
      </c>
    </row>
    <row r="27" spans="1:30" s="47" customFormat="1">
      <c r="A27" s="1046"/>
      <c r="B27" s="47" t="s">
        <v>27</v>
      </c>
      <c r="C27" s="37">
        <v>528</v>
      </c>
      <c r="D27" s="37">
        <v>547</v>
      </c>
      <c r="E27" s="117">
        <v>7.6474734876722872</v>
      </c>
      <c r="F27" s="117">
        <v>7.865935695472384</v>
      </c>
      <c r="G27" s="37">
        <v>315</v>
      </c>
      <c r="H27" s="37">
        <v>302</v>
      </c>
      <c r="I27" s="117">
        <v>4.5624131602590356</v>
      </c>
      <c r="J27" s="117">
        <v>4.3428017916502011</v>
      </c>
      <c r="K27" s="37">
        <v>70</v>
      </c>
      <c r="L27" s="37">
        <v>73</v>
      </c>
      <c r="M27" s="117">
        <v>1.0138695911686746</v>
      </c>
      <c r="N27" s="117">
        <v>1.0497501019551811</v>
      </c>
      <c r="O27" s="37">
        <v>34</v>
      </c>
      <c r="P27" s="37">
        <v>11</v>
      </c>
      <c r="Q27" s="117">
        <v>0.49245094428192759</v>
      </c>
      <c r="R27" s="117">
        <v>0.15818152221242454</v>
      </c>
      <c r="S27" s="37">
        <v>36</v>
      </c>
      <c r="T27" s="37">
        <v>33</v>
      </c>
      <c r="U27" s="117">
        <v>0.52141864688674688</v>
      </c>
      <c r="V27" s="117">
        <v>0.47454456663727368</v>
      </c>
      <c r="W27" s="37">
        <v>114</v>
      </c>
      <c r="X27" s="37">
        <v>159</v>
      </c>
      <c r="Y27" s="117">
        <v>1.6511590484746983</v>
      </c>
      <c r="Z27" s="117">
        <v>2.2864420028886823</v>
      </c>
      <c r="AA27" s="37">
        <v>147</v>
      </c>
      <c r="AB27" s="37">
        <v>156</v>
      </c>
      <c r="AC27" s="117">
        <v>2.1291261414542162</v>
      </c>
      <c r="AD27" s="117">
        <v>2.2433015877398392</v>
      </c>
    </row>
    <row r="28" spans="1:30" s="47" customFormat="1">
      <c r="A28" s="1046"/>
      <c r="B28" s="58" t="s">
        <v>28</v>
      </c>
      <c r="C28" s="37">
        <v>457</v>
      </c>
      <c r="D28" s="37">
        <v>491</v>
      </c>
      <c r="E28" s="117">
        <v>13.994854058477053</v>
      </c>
      <c r="F28" s="117">
        <v>14.853891855801685</v>
      </c>
      <c r="G28" s="37">
        <v>99</v>
      </c>
      <c r="H28" s="37">
        <v>210</v>
      </c>
      <c r="I28" s="117">
        <v>3.0317079907860576</v>
      </c>
      <c r="J28" s="117">
        <v>6.3529883700984806</v>
      </c>
      <c r="K28" s="37">
        <v>72</v>
      </c>
      <c r="L28" s="37">
        <v>47</v>
      </c>
      <c r="M28" s="117">
        <v>2.2048785387534964</v>
      </c>
      <c r="N28" s="117">
        <v>1.4218593018791836</v>
      </c>
      <c r="O28" s="37">
        <v>26</v>
      </c>
      <c r="P28" s="37">
        <v>23</v>
      </c>
      <c r="Q28" s="117">
        <v>0.79620613899431825</v>
      </c>
      <c r="R28" s="117">
        <v>0.69580348815364312</v>
      </c>
      <c r="S28" s="37">
        <v>48</v>
      </c>
      <c r="T28" s="37">
        <v>36</v>
      </c>
      <c r="U28" s="117">
        <v>1.4699190258356643</v>
      </c>
      <c r="V28" s="117">
        <v>1.089083720588311</v>
      </c>
      <c r="W28" s="37">
        <v>109</v>
      </c>
      <c r="X28" s="37">
        <v>145</v>
      </c>
      <c r="Y28" s="117">
        <v>3.3379411211684875</v>
      </c>
      <c r="Z28" s="117">
        <v>4.3865872079251407</v>
      </c>
      <c r="AA28" s="37">
        <v>287</v>
      </c>
      <c r="AB28" s="37">
        <v>265</v>
      </c>
      <c r="AC28" s="117">
        <v>8.7888908419757428</v>
      </c>
      <c r="AD28" s="117">
        <v>8.0168662765528449</v>
      </c>
    </row>
    <row r="29" spans="1:30" s="47" customFormat="1">
      <c r="A29" s="1046"/>
      <c r="B29" s="58" t="s">
        <v>66</v>
      </c>
      <c r="C29" s="37">
        <v>356</v>
      </c>
      <c r="D29" s="37">
        <v>322</v>
      </c>
      <c r="E29" s="117">
        <v>13.427704447172733</v>
      </c>
      <c r="F29" s="117">
        <v>12.004238017943726</v>
      </c>
      <c r="G29" s="37">
        <v>129</v>
      </c>
      <c r="H29" s="37">
        <v>135</v>
      </c>
      <c r="I29" s="117">
        <v>4.8656569485541645</v>
      </c>
      <c r="J29" s="117">
        <v>5.0328327093863443</v>
      </c>
      <c r="K29" s="37" t="s">
        <v>7</v>
      </c>
      <c r="L29" s="37" t="s">
        <v>7</v>
      </c>
      <c r="M29" s="117" t="s">
        <v>7</v>
      </c>
      <c r="N29" s="117" t="s">
        <v>7</v>
      </c>
      <c r="O29" s="37" t="s">
        <v>7</v>
      </c>
      <c r="P29" s="37" t="s">
        <v>7</v>
      </c>
      <c r="Q29" s="117" t="s">
        <v>7</v>
      </c>
      <c r="R29" s="117" t="s">
        <v>7</v>
      </c>
      <c r="S29" s="37">
        <v>13</v>
      </c>
      <c r="T29" s="37">
        <v>18</v>
      </c>
      <c r="U29" s="117">
        <v>0.49033752194731883</v>
      </c>
      <c r="V29" s="117">
        <v>0.67104436125151268</v>
      </c>
      <c r="W29" s="37">
        <v>159</v>
      </c>
      <c r="X29" s="37">
        <v>147</v>
      </c>
      <c r="Y29" s="117">
        <v>5.9972050761249003</v>
      </c>
      <c r="Z29" s="117">
        <v>5.4801956168873538</v>
      </c>
      <c r="AA29" s="37">
        <v>900</v>
      </c>
      <c r="AB29" s="37">
        <v>989</v>
      </c>
      <c r="AC29" s="117">
        <v>33.946443827122081</v>
      </c>
      <c r="AD29" s="117">
        <v>36.870159626541444</v>
      </c>
    </row>
    <row r="30" spans="1:30" s="47" customFormat="1">
      <c r="A30" s="1046"/>
      <c r="B30" s="58" t="s">
        <v>566</v>
      </c>
      <c r="C30" s="37">
        <v>960</v>
      </c>
      <c r="D30" s="37">
        <v>998</v>
      </c>
      <c r="E30" s="117">
        <v>8.5348718862386939</v>
      </c>
      <c r="F30" s="117">
        <v>8.8424223630000434</v>
      </c>
      <c r="G30" s="36" t="s">
        <v>7</v>
      </c>
      <c r="H30" s="36" t="s">
        <v>7</v>
      </c>
      <c r="I30" s="117" t="s">
        <v>7</v>
      </c>
      <c r="J30" s="117" t="s">
        <v>7</v>
      </c>
      <c r="K30" s="36" t="s">
        <v>7</v>
      </c>
      <c r="L30" s="36" t="s">
        <v>7</v>
      </c>
      <c r="M30" s="117" t="s">
        <v>7</v>
      </c>
      <c r="N30" s="117" t="s">
        <v>7</v>
      </c>
      <c r="O30" s="36" t="s">
        <v>7</v>
      </c>
      <c r="P30" s="36" t="s">
        <v>7</v>
      </c>
      <c r="Q30" s="117" t="s">
        <v>7</v>
      </c>
      <c r="R30" s="117" t="s">
        <v>7</v>
      </c>
      <c r="S30" s="37" t="s">
        <v>7</v>
      </c>
      <c r="T30" s="37" t="s">
        <v>7</v>
      </c>
      <c r="U30" s="117" t="s">
        <v>7</v>
      </c>
      <c r="V30" s="117" t="s">
        <v>7</v>
      </c>
      <c r="W30" s="37">
        <v>936</v>
      </c>
      <c r="X30" s="37">
        <v>1085</v>
      </c>
      <c r="Y30" s="117">
        <v>8.3215000890827255</v>
      </c>
      <c r="Z30" s="117">
        <v>9.6132547734018523</v>
      </c>
      <c r="AA30" s="37">
        <v>1099</v>
      </c>
      <c r="AB30" s="37">
        <v>1032</v>
      </c>
      <c r="AC30" s="117">
        <v>9.7706502114336704</v>
      </c>
      <c r="AD30" s="117">
        <v>9.1436672130421304</v>
      </c>
    </row>
    <row r="31" spans="1:30" s="47" customFormat="1">
      <c r="A31" s="1046"/>
      <c r="B31" s="47" t="s">
        <v>567</v>
      </c>
      <c r="C31" s="37">
        <v>3560</v>
      </c>
      <c r="D31" s="37">
        <v>3507</v>
      </c>
      <c r="E31" s="117">
        <v>8.0186530086481618</v>
      </c>
      <c r="F31" s="117">
        <v>7.8369242215461608</v>
      </c>
      <c r="G31" s="36">
        <v>1107</v>
      </c>
      <c r="H31" s="37" t="s">
        <v>7</v>
      </c>
      <c r="I31" s="117">
        <v>2.4934406967903135</v>
      </c>
      <c r="J31" s="117" t="s">
        <v>7</v>
      </c>
      <c r="K31" s="117" t="s">
        <v>7</v>
      </c>
      <c r="L31" s="117" t="s">
        <v>7</v>
      </c>
      <c r="M31" s="117" t="s">
        <v>7</v>
      </c>
      <c r="N31" s="117" t="s">
        <v>7</v>
      </c>
      <c r="O31" s="117" t="s">
        <v>7</v>
      </c>
      <c r="P31" s="117" t="s">
        <v>7</v>
      </c>
      <c r="Q31" s="117" t="s">
        <v>7</v>
      </c>
      <c r="R31" s="117" t="s">
        <v>7</v>
      </c>
      <c r="S31" s="36">
        <v>198</v>
      </c>
      <c r="T31" s="37" t="s">
        <v>7</v>
      </c>
      <c r="U31" s="117">
        <v>0.4459812628405439</v>
      </c>
      <c r="V31" s="117" t="s">
        <v>7</v>
      </c>
      <c r="W31" s="37" t="s">
        <v>7</v>
      </c>
      <c r="X31" s="37" t="s">
        <v>7</v>
      </c>
      <c r="Y31" s="117" t="s">
        <v>7</v>
      </c>
      <c r="Z31" s="117" t="s">
        <v>7</v>
      </c>
      <c r="AA31" s="37">
        <v>2088</v>
      </c>
      <c r="AB31" s="37">
        <v>2342</v>
      </c>
      <c r="AC31" s="117">
        <v>4.7030751354093718</v>
      </c>
      <c r="AD31" s="117">
        <v>5.2335547553068462</v>
      </c>
    </row>
    <row r="32" spans="1:30" s="47" customFormat="1">
      <c r="A32" s="1047"/>
      <c r="B32" s="77" t="s">
        <v>39</v>
      </c>
      <c r="C32" s="154">
        <v>340</v>
      </c>
      <c r="D32" s="154">
        <v>279</v>
      </c>
      <c r="E32" s="492">
        <v>15.15869594197251</v>
      </c>
      <c r="F32" s="492">
        <v>12.313645770395084</v>
      </c>
      <c r="G32" s="700" t="s">
        <v>40</v>
      </c>
      <c r="H32" s="700" t="s">
        <v>40</v>
      </c>
      <c r="I32" s="492" t="s">
        <v>40</v>
      </c>
      <c r="J32" s="492" t="s">
        <v>40</v>
      </c>
      <c r="K32" s="700" t="s">
        <v>40</v>
      </c>
      <c r="L32" s="700" t="s">
        <v>40</v>
      </c>
      <c r="M32" s="492" t="s">
        <v>40</v>
      </c>
      <c r="N32" s="492" t="s">
        <v>40</v>
      </c>
      <c r="O32" s="700" t="s">
        <v>40</v>
      </c>
      <c r="P32" s="700" t="s">
        <v>40</v>
      </c>
      <c r="Q32" s="492" t="s">
        <v>40</v>
      </c>
      <c r="R32" s="492" t="s">
        <v>40</v>
      </c>
      <c r="S32" s="154">
        <v>26</v>
      </c>
      <c r="T32" s="154">
        <v>25</v>
      </c>
      <c r="U32" s="492">
        <v>1.1591943955626038</v>
      </c>
      <c r="V32" s="492">
        <v>1.1033732769171221</v>
      </c>
      <c r="W32" s="154">
        <v>28</v>
      </c>
      <c r="X32" s="154">
        <v>22</v>
      </c>
      <c r="Y32" s="492">
        <v>1.2483631952212657</v>
      </c>
      <c r="Z32" s="492">
        <v>0.97096848368706734</v>
      </c>
      <c r="AA32" s="700" t="s">
        <v>40</v>
      </c>
      <c r="AB32" s="700" t="s">
        <v>40</v>
      </c>
      <c r="AC32" s="492" t="s">
        <v>40</v>
      </c>
      <c r="AD32" s="492" t="s">
        <v>40</v>
      </c>
    </row>
    <row r="33" spans="1:30" s="47" customFormat="1">
      <c r="A33" s="986"/>
      <c r="C33" s="37"/>
      <c r="D33" s="37"/>
      <c r="E33" s="117"/>
      <c r="F33" s="117"/>
      <c r="G33" s="697"/>
      <c r="H33" s="697"/>
      <c r="I33" s="117"/>
      <c r="J33" s="117"/>
      <c r="K33" s="697"/>
      <c r="L33" s="697"/>
      <c r="M33" s="117"/>
      <c r="N33" s="117"/>
      <c r="O33" s="697"/>
      <c r="P33" s="697"/>
      <c r="Q33" s="117"/>
      <c r="R33" s="117"/>
      <c r="S33" s="37"/>
      <c r="T33" s="37"/>
      <c r="U33" s="117"/>
      <c r="V33" s="117"/>
      <c r="W33" s="37"/>
      <c r="X33" s="37"/>
      <c r="Y33" s="117"/>
      <c r="Z33" s="117"/>
      <c r="AA33" s="697"/>
      <c r="AB33" s="697"/>
      <c r="AC33" s="117"/>
      <c r="AD33" s="117"/>
    </row>
    <row r="34" spans="1:30" s="47" customFormat="1">
      <c r="A34" s="1045" t="s">
        <v>436</v>
      </c>
      <c r="B34" s="50" t="s">
        <v>15</v>
      </c>
      <c r="C34" s="127">
        <v>77</v>
      </c>
      <c r="D34" s="127">
        <v>78</v>
      </c>
      <c r="E34" s="213">
        <v>10.043316694470567</v>
      </c>
      <c r="F34" s="213">
        <v>9.9706632408490403</v>
      </c>
      <c r="G34" s="127">
        <v>5</v>
      </c>
      <c r="H34" s="127">
        <v>7</v>
      </c>
      <c r="I34" s="213">
        <v>0.65216342171886799</v>
      </c>
      <c r="J34" s="213">
        <v>0.89480311135824731</v>
      </c>
      <c r="K34" s="127">
        <v>33</v>
      </c>
      <c r="L34" s="127">
        <v>34</v>
      </c>
      <c r="M34" s="213">
        <v>4.3042785833445283</v>
      </c>
      <c r="N34" s="213">
        <v>4.3461865408829148</v>
      </c>
      <c r="O34" s="127">
        <v>4</v>
      </c>
      <c r="P34" s="127">
        <v>5</v>
      </c>
      <c r="Q34" s="213">
        <v>0.52173073737509446</v>
      </c>
      <c r="R34" s="213">
        <v>0.63914507954160515</v>
      </c>
      <c r="S34" s="127">
        <v>3</v>
      </c>
      <c r="T34" s="127">
        <v>2</v>
      </c>
      <c r="U34" s="213">
        <v>0.39129805303132081</v>
      </c>
      <c r="V34" s="213">
        <v>0.25565803181664204</v>
      </c>
      <c r="W34" s="127">
        <v>23</v>
      </c>
      <c r="X34" s="127">
        <v>18</v>
      </c>
      <c r="Y34" s="213">
        <v>2.999951739906793</v>
      </c>
      <c r="Z34" s="213">
        <v>2.3009222863497785</v>
      </c>
      <c r="AA34" s="127">
        <v>8</v>
      </c>
      <c r="AB34" s="127">
        <v>10</v>
      </c>
      <c r="AC34" s="213">
        <v>1.0434614747501889</v>
      </c>
      <c r="AD34" s="213">
        <v>1.2782901590832103</v>
      </c>
    </row>
    <row r="35" spans="1:30" s="47" customFormat="1">
      <c r="A35" s="1046"/>
      <c r="B35" s="47" t="s">
        <v>568</v>
      </c>
      <c r="C35" s="37">
        <v>293</v>
      </c>
      <c r="D35" s="37">
        <v>345</v>
      </c>
      <c r="E35" s="117">
        <v>10.052044201548632</v>
      </c>
      <c r="F35" s="117">
        <v>11.588007050882435</v>
      </c>
      <c r="G35" s="37">
        <v>29</v>
      </c>
      <c r="H35" s="37">
        <v>34</v>
      </c>
      <c r="I35" s="117">
        <v>0.99491222472665641</v>
      </c>
      <c r="J35" s="117">
        <v>1.1420064919710227</v>
      </c>
      <c r="K35" s="37">
        <v>119</v>
      </c>
      <c r="L35" s="37">
        <v>138</v>
      </c>
      <c r="M35" s="117">
        <v>4.0825708531886935</v>
      </c>
      <c r="N35" s="117">
        <v>4.6352028203529745</v>
      </c>
      <c r="O35" s="37" t="s">
        <v>7</v>
      </c>
      <c r="P35" s="37" t="s">
        <v>7</v>
      </c>
      <c r="Q35" s="117" t="s">
        <v>7</v>
      </c>
      <c r="R35" s="117" t="s">
        <v>7</v>
      </c>
      <c r="S35" s="37">
        <v>5</v>
      </c>
      <c r="T35" s="37">
        <v>7</v>
      </c>
      <c r="U35" s="117">
        <v>0.17153659047011319</v>
      </c>
      <c r="V35" s="117">
        <v>0.23511898364109288</v>
      </c>
      <c r="W35" s="37">
        <v>120</v>
      </c>
      <c r="X35" s="37">
        <v>149</v>
      </c>
      <c r="Y35" s="117">
        <v>4.1168781712827158</v>
      </c>
      <c r="Z35" s="117">
        <v>5.0046755089318342</v>
      </c>
      <c r="AA35" s="37">
        <v>9</v>
      </c>
      <c r="AB35" s="37">
        <v>4</v>
      </c>
      <c r="AC35" s="117">
        <v>0.30876586284620372</v>
      </c>
      <c r="AD35" s="117">
        <v>0.13435370493776738</v>
      </c>
    </row>
    <row r="36" spans="1:30" s="47" customFormat="1">
      <c r="A36" s="1046"/>
      <c r="B36" s="47" t="s">
        <v>43</v>
      </c>
      <c r="C36" s="37">
        <v>260</v>
      </c>
      <c r="D36" s="37">
        <v>244</v>
      </c>
      <c r="E36" s="117">
        <v>14.704185716127776</v>
      </c>
      <c r="F36" s="117">
        <v>13.652037538627152</v>
      </c>
      <c r="G36" s="37">
        <v>150</v>
      </c>
      <c r="H36" s="37">
        <v>110</v>
      </c>
      <c r="I36" s="117">
        <v>8.4831840669967935</v>
      </c>
      <c r="J36" s="117">
        <v>6.1546070870860117</v>
      </c>
      <c r="K36" s="37">
        <v>62</v>
      </c>
      <c r="L36" s="37">
        <v>45</v>
      </c>
      <c r="M36" s="117">
        <v>3.5063827476920086</v>
      </c>
      <c r="N36" s="117">
        <v>2.5177938083533684</v>
      </c>
      <c r="O36" s="37">
        <v>5</v>
      </c>
      <c r="P36" s="37">
        <v>12</v>
      </c>
      <c r="Q36" s="117">
        <v>0.28277280223322648</v>
      </c>
      <c r="R36" s="117">
        <v>0.67141168222756487</v>
      </c>
      <c r="S36" s="37">
        <v>8</v>
      </c>
      <c r="T36" s="37">
        <v>6</v>
      </c>
      <c r="U36" s="117">
        <v>0.45243648357316235</v>
      </c>
      <c r="V36" s="117">
        <v>0.33570584111378243</v>
      </c>
      <c r="W36" s="37">
        <v>98</v>
      </c>
      <c r="X36" s="37">
        <v>86</v>
      </c>
      <c r="Y36" s="117">
        <v>5.5423469237712384</v>
      </c>
      <c r="Z36" s="117">
        <v>4.8117837226308815</v>
      </c>
      <c r="AA36" s="37">
        <v>327</v>
      </c>
      <c r="AB36" s="37">
        <v>304</v>
      </c>
      <c r="AC36" s="117">
        <v>18.493341266053012</v>
      </c>
      <c r="AD36" s="117">
        <v>17.00909594976498</v>
      </c>
    </row>
    <row r="37" spans="1:30" s="47" customFormat="1">
      <c r="A37" s="1046"/>
      <c r="B37" s="47" t="s">
        <v>58</v>
      </c>
      <c r="C37" s="37">
        <v>44</v>
      </c>
      <c r="D37" s="37">
        <v>32</v>
      </c>
      <c r="E37" s="117">
        <v>8.7014129908140774</v>
      </c>
      <c r="F37" s="117">
        <v>6.2229084707396902</v>
      </c>
      <c r="G37" s="37">
        <v>83</v>
      </c>
      <c r="H37" s="37">
        <v>46</v>
      </c>
      <c r="I37" s="117">
        <v>16.414029050853827</v>
      </c>
      <c r="J37" s="117">
        <v>8.9454309266883048</v>
      </c>
      <c r="K37" s="37">
        <v>4</v>
      </c>
      <c r="L37" s="37">
        <v>8</v>
      </c>
      <c r="M37" s="117">
        <v>0.79103754461946152</v>
      </c>
      <c r="N37" s="117">
        <v>1.5557271176849226</v>
      </c>
      <c r="O37" s="37">
        <v>1</v>
      </c>
      <c r="P37" s="37">
        <v>4</v>
      </c>
      <c r="Q37" s="117">
        <v>0.19775938615486538</v>
      </c>
      <c r="R37" s="117">
        <v>0.77786355884246128</v>
      </c>
      <c r="S37" s="37">
        <v>2</v>
      </c>
      <c r="T37" s="37">
        <v>1</v>
      </c>
      <c r="U37" s="117">
        <v>0.39551877230973076</v>
      </c>
      <c r="V37" s="117">
        <v>0.19446588971061532</v>
      </c>
      <c r="W37" s="37">
        <v>19</v>
      </c>
      <c r="X37" s="37">
        <v>19</v>
      </c>
      <c r="Y37" s="117">
        <v>3.7574283369424419</v>
      </c>
      <c r="Z37" s="117">
        <v>3.6948519045016908</v>
      </c>
      <c r="AA37" s="37">
        <v>52</v>
      </c>
      <c r="AB37" s="37">
        <v>35</v>
      </c>
      <c r="AC37" s="117">
        <v>10.283488080052999</v>
      </c>
      <c r="AD37" s="117">
        <v>6.8063061398715368</v>
      </c>
    </row>
    <row r="38" spans="1:30" s="47" customFormat="1">
      <c r="A38" s="1047"/>
      <c r="B38" s="77" t="s">
        <v>17</v>
      </c>
      <c r="C38" s="154">
        <v>201</v>
      </c>
      <c r="D38" s="154">
        <v>68</v>
      </c>
      <c r="E38" s="492">
        <v>13.266223403202112</v>
      </c>
      <c r="F38" s="492">
        <v>4.43603048335771</v>
      </c>
      <c r="G38" s="154">
        <v>209</v>
      </c>
      <c r="H38" s="154">
        <v>188</v>
      </c>
      <c r="I38" s="492">
        <v>13.794232294871847</v>
      </c>
      <c r="J38" s="492">
        <v>12.264319571636022</v>
      </c>
      <c r="K38" s="154">
        <v>34</v>
      </c>
      <c r="L38" s="154">
        <v>18</v>
      </c>
      <c r="M38" s="492">
        <v>2.2440377895963768</v>
      </c>
      <c r="N38" s="492">
        <v>1.1742433632417466</v>
      </c>
      <c r="O38" s="154" t="s">
        <v>40</v>
      </c>
      <c r="P38" s="154">
        <v>1</v>
      </c>
      <c r="Q38" s="492" t="s">
        <v>40</v>
      </c>
      <c r="R38" s="492">
        <v>6.5235742402319261E-2</v>
      </c>
      <c r="S38" s="154">
        <v>8</v>
      </c>
      <c r="T38" s="154">
        <v>7</v>
      </c>
      <c r="U38" s="492">
        <v>0.52800889166973564</v>
      </c>
      <c r="V38" s="492">
        <v>0.45665019681623481</v>
      </c>
      <c r="W38" s="154">
        <v>43</v>
      </c>
      <c r="X38" s="154">
        <v>41</v>
      </c>
      <c r="Y38" s="492">
        <v>2.8380477927248298</v>
      </c>
      <c r="Z38" s="492">
        <v>2.6746654384950896</v>
      </c>
      <c r="AA38" s="154">
        <v>109</v>
      </c>
      <c r="AB38" s="154">
        <v>111</v>
      </c>
      <c r="AC38" s="492">
        <v>7.1941211490001491</v>
      </c>
      <c r="AD38" s="492">
        <v>7.2411674066574374</v>
      </c>
    </row>
    <row r="39" spans="1:30" s="47" customFormat="1">
      <c r="A39" s="986"/>
      <c r="C39" s="37"/>
      <c r="D39" s="37"/>
      <c r="E39" s="117"/>
      <c r="F39" s="117"/>
      <c r="G39" s="37"/>
      <c r="H39" s="37"/>
      <c r="I39" s="117"/>
      <c r="J39" s="117"/>
      <c r="K39" s="37"/>
      <c r="L39" s="37"/>
      <c r="M39" s="117"/>
      <c r="N39" s="117"/>
      <c r="O39" s="37"/>
      <c r="P39" s="37"/>
      <c r="Q39" s="117"/>
      <c r="R39" s="117"/>
      <c r="S39" s="37"/>
      <c r="T39" s="37"/>
      <c r="U39" s="117"/>
      <c r="V39" s="117"/>
      <c r="W39" s="37"/>
      <c r="X39" s="37"/>
      <c r="Y39" s="117"/>
      <c r="Z39" s="117"/>
      <c r="AA39" s="37"/>
      <c r="AB39" s="37"/>
      <c r="AC39" s="117"/>
      <c r="AD39" s="117"/>
    </row>
    <row r="40" spans="1:30" s="47" customFormat="1">
      <c r="A40" s="487" t="s">
        <v>437</v>
      </c>
      <c r="B40" s="465" t="s">
        <v>8</v>
      </c>
      <c r="C40" s="469">
        <v>673</v>
      </c>
      <c r="D40" s="469">
        <v>606</v>
      </c>
      <c r="E40" s="493">
        <v>4.4264859344956378</v>
      </c>
      <c r="F40" s="493">
        <v>3.9668600914629635</v>
      </c>
      <c r="G40" s="466">
        <v>801</v>
      </c>
      <c r="H40" s="469">
        <v>575</v>
      </c>
      <c r="I40" s="493">
        <v>5.2683733039093701</v>
      </c>
      <c r="J40" s="493">
        <v>3.7639349052660132</v>
      </c>
      <c r="K40" s="469">
        <v>232</v>
      </c>
      <c r="L40" s="469">
        <v>184</v>
      </c>
      <c r="M40" s="493">
        <v>1.5259208570623894</v>
      </c>
      <c r="N40" s="493">
        <v>1.2044591696851243</v>
      </c>
      <c r="O40" s="469">
        <v>21</v>
      </c>
      <c r="P40" s="469">
        <v>21</v>
      </c>
      <c r="Q40" s="493">
        <v>0.13812214654444041</v>
      </c>
      <c r="R40" s="493">
        <v>0.13746544871406308</v>
      </c>
      <c r="S40" s="469">
        <v>51</v>
      </c>
      <c r="T40" s="469">
        <v>60</v>
      </c>
      <c r="U40" s="493">
        <v>0.33543949875078383</v>
      </c>
      <c r="V40" s="493">
        <v>0.39275842489732316</v>
      </c>
      <c r="W40" s="469">
        <v>371</v>
      </c>
      <c r="X40" s="469">
        <v>329</v>
      </c>
      <c r="Y40" s="493">
        <v>2.4401579222851137</v>
      </c>
      <c r="Z40" s="493">
        <v>2.1536253631869884</v>
      </c>
      <c r="AA40" s="469">
        <v>311</v>
      </c>
      <c r="AB40" s="469">
        <v>332</v>
      </c>
      <c r="AC40" s="493">
        <v>2.045523217872427</v>
      </c>
      <c r="AD40" s="493">
        <v>2.1732632844318545</v>
      </c>
    </row>
    <row r="41" spans="1:30" s="47" customFormat="1">
      <c r="A41" s="67"/>
      <c r="C41" s="37"/>
      <c r="D41" s="37"/>
      <c r="E41" s="117"/>
      <c r="F41" s="117"/>
      <c r="G41" s="37"/>
      <c r="H41" s="37"/>
      <c r="I41" s="117"/>
      <c r="J41" s="117"/>
      <c r="K41" s="37"/>
      <c r="L41" s="37"/>
      <c r="M41" s="117"/>
      <c r="N41" s="117"/>
      <c r="O41" s="37"/>
      <c r="P41" s="37"/>
      <c r="Q41" s="39"/>
      <c r="R41" s="39"/>
      <c r="S41" s="37"/>
      <c r="T41" s="37"/>
      <c r="U41" s="39"/>
      <c r="V41" s="39"/>
      <c r="W41" s="37"/>
      <c r="X41" s="37"/>
      <c r="Y41" s="39"/>
      <c r="Z41" s="39"/>
      <c r="AA41" s="37"/>
      <c r="AB41" s="37"/>
      <c r="AC41" s="39"/>
      <c r="AD41" s="39"/>
    </row>
    <row r="42" spans="1:30">
      <c r="A42" s="47" t="s">
        <v>569</v>
      </c>
      <c r="B42" s="442"/>
      <c r="C42" s="54"/>
      <c r="D42" s="54"/>
      <c r="E42" s="22"/>
      <c r="F42" s="22"/>
      <c r="G42" s="54"/>
      <c r="H42" s="54"/>
      <c r="I42" s="22"/>
      <c r="J42" s="22"/>
      <c r="K42" s="54"/>
      <c r="L42" s="54"/>
      <c r="M42" s="22"/>
      <c r="N42" s="22"/>
      <c r="O42" s="54"/>
      <c r="P42" s="54"/>
      <c r="Q42" s="22"/>
      <c r="R42" s="22"/>
      <c r="S42" s="54"/>
      <c r="T42" s="54"/>
      <c r="U42" s="22"/>
      <c r="V42" s="22"/>
      <c r="W42" s="54"/>
      <c r="X42" s="54"/>
      <c r="Y42" s="22"/>
      <c r="Z42" s="22"/>
      <c r="AA42" s="54"/>
      <c r="AB42" s="54"/>
      <c r="AC42" s="49"/>
      <c r="AD42" s="49"/>
    </row>
    <row r="43" spans="1:30">
      <c r="A43" s="25" t="s">
        <v>44</v>
      </c>
      <c r="B43" s="101"/>
      <c r="C43" s="119"/>
      <c r="D43" s="119"/>
      <c r="E43" s="101"/>
      <c r="F43" s="101"/>
      <c r="G43" s="119"/>
      <c r="H43" s="119"/>
      <c r="I43" s="101"/>
      <c r="J43" s="101"/>
      <c r="K43" s="101"/>
      <c r="L43" s="101"/>
      <c r="M43" s="101"/>
      <c r="N43" s="25"/>
      <c r="O43" s="15"/>
      <c r="P43" s="15"/>
      <c r="Q43" s="13"/>
      <c r="R43" s="25"/>
      <c r="S43" s="15"/>
      <c r="T43" s="15"/>
      <c r="U43" s="25"/>
      <c r="V43" s="25"/>
      <c r="W43" s="15"/>
      <c r="X43" s="15"/>
      <c r="Y43" s="25"/>
      <c r="Z43" s="25"/>
      <c r="AA43" s="25"/>
      <c r="AB43" s="15"/>
      <c r="AC43" s="24"/>
      <c r="AD43" s="24"/>
    </row>
    <row r="44" spans="1:30">
      <c r="A44" s="33" t="s">
        <v>20</v>
      </c>
      <c r="B44" s="101"/>
      <c r="C44" s="119"/>
      <c r="D44" s="119"/>
      <c r="E44" s="101"/>
      <c r="F44" s="101"/>
      <c r="G44" s="119"/>
      <c r="H44" s="119"/>
      <c r="I44" s="101"/>
      <c r="J44" s="101"/>
      <c r="K44" s="101"/>
      <c r="L44" s="101"/>
      <c r="M44" s="101"/>
      <c r="N44" s="25"/>
      <c r="O44" s="15"/>
      <c r="P44" s="15"/>
      <c r="Q44" s="13"/>
      <c r="R44" s="25"/>
      <c r="S44" s="15"/>
      <c r="T44" s="15"/>
      <c r="U44" s="25"/>
      <c r="V44" s="25"/>
      <c r="W44" s="15"/>
      <c r="X44" s="15"/>
      <c r="Y44" s="25"/>
      <c r="Z44" s="25"/>
      <c r="AA44" s="25"/>
      <c r="AB44" s="15"/>
      <c r="AC44" s="24"/>
      <c r="AD44" s="24"/>
    </row>
    <row r="45" spans="1:30">
      <c r="A45" s="31" t="s">
        <v>77</v>
      </c>
      <c r="B45" s="32"/>
      <c r="C45" s="120"/>
      <c r="D45" s="120"/>
      <c r="E45" s="32"/>
      <c r="F45" s="32"/>
      <c r="G45" s="120"/>
      <c r="H45" s="120"/>
      <c r="I45" s="32"/>
      <c r="J45" s="32"/>
      <c r="K45" s="25"/>
      <c r="L45" s="25"/>
      <c r="M45" s="25"/>
      <c r="O45" s="15"/>
      <c r="P45" s="15"/>
      <c r="Q45" s="13"/>
      <c r="R45" s="25"/>
      <c r="S45" s="15"/>
      <c r="T45" s="15"/>
      <c r="U45" s="25"/>
      <c r="V45" s="25"/>
      <c r="W45" s="15"/>
      <c r="X45" s="15"/>
      <c r="Y45" s="25"/>
      <c r="Z45" s="25"/>
      <c r="AA45" s="25"/>
      <c r="AB45" s="15"/>
      <c r="AC45" s="24"/>
      <c r="AD45" s="24"/>
    </row>
    <row r="46" spans="1:30" ht="24" customHeight="1">
      <c r="A46" s="1031" t="s">
        <v>438</v>
      </c>
      <c r="B46" s="1031"/>
      <c r="C46" s="1031"/>
      <c r="D46" s="1031"/>
      <c r="E46" s="1031"/>
      <c r="F46" s="1031"/>
      <c r="G46" s="1031"/>
      <c r="H46" s="1031"/>
      <c r="I46" s="1031"/>
      <c r="J46" s="1031"/>
      <c r="K46" s="1031"/>
      <c r="L46" s="1031"/>
      <c r="M46" s="1031"/>
      <c r="N46" s="1031"/>
      <c r="O46" s="1031"/>
      <c r="P46" s="1031"/>
      <c r="Q46" s="1031"/>
      <c r="R46" s="1031"/>
      <c r="S46" s="1031"/>
      <c r="T46" s="15"/>
      <c r="U46" s="25"/>
      <c r="V46" s="25"/>
      <c r="W46" s="95"/>
      <c r="X46" s="95"/>
      <c r="Y46" s="25"/>
      <c r="Z46" s="25"/>
      <c r="AA46" s="25"/>
      <c r="AB46" s="15"/>
      <c r="AC46" s="24"/>
      <c r="AD46" s="24"/>
    </row>
    <row r="47" spans="1:30">
      <c r="A47" s="33" t="s">
        <v>45</v>
      </c>
      <c r="K47" s="25"/>
      <c r="L47" s="25"/>
      <c r="M47" s="25"/>
      <c r="N47" s="25"/>
      <c r="O47" s="95"/>
      <c r="P47" s="95"/>
      <c r="R47" s="25"/>
      <c r="S47" s="15"/>
      <c r="T47" s="15"/>
      <c r="U47" s="25"/>
      <c r="V47" s="25"/>
      <c r="W47" s="15"/>
      <c r="X47" s="15"/>
      <c r="Y47" s="25"/>
      <c r="Z47" s="25"/>
      <c r="AA47" s="25"/>
      <c r="AB47" s="15"/>
      <c r="AC47" s="24"/>
      <c r="AD47" s="24"/>
    </row>
    <row r="48" spans="1:30">
      <c r="A48" s="25" t="s">
        <v>409</v>
      </c>
      <c r="K48" s="25"/>
      <c r="L48" s="25"/>
      <c r="M48" s="25"/>
      <c r="N48" s="25"/>
      <c r="O48" s="95"/>
      <c r="P48" s="95"/>
      <c r="R48" s="25"/>
      <c r="S48" s="15"/>
      <c r="T48" s="15"/>
      <c r="U48" s="25"/>
      <c r="V48" s="25"/>
      <c r="W48" s="15"/>
      <c r="X48" s="15"/>
      <c r="Y48" s="25"/>
      <c r="Z48" s="25"/>
      <c r="AA48" s="25"/>
      <c r="AB48" s="15"/>
      <c r="AC48" s="24"/>
      <c r="AD48" s="24"/>
    </row>
    <row r="49" spans="1:30">
      <c r="A49" s="987" t="s">
        <v>570</v>
      </c>
      <c r="K49" s="25"/>
      <c r="L49" s="25"/>
      <c r="M49" s="25"/>
      <c r="N49" s="25"/>
      <c r="O49" s="95"/>
      <c r="P49" s="95"/>
      <c r="R49" s="25"/>
      <c r="S49" s="15"/>
      <c r="T49" s="15"/>
      <c r="U49" s="25"/>
      <c r="V49" s="25"/>
      <c r="W49" s="15"/>
      <c r="X49" s="15"/>
      <c r="Y49" s="25"/>
      <c r="Z49" s="25"/>
      <c r="AA49" s="25"/>
      <c r="AB49" s="15"/>
      <c r="AC49" s="24"/>
      <c r="AD49" s="24"/>
    </row>
    <row r="50" spans="1:30">
      <c r="A50" s="46" t="s">
        <v>571</v>
      </c>
      <c r="B50" s="32"/>
      <c r="C50" s="32"/>
      <c r="D50" s="32"/>
      <c r="E50" s="32"/>
      <c r="F50" s="32"/>
      <c r="G50" s="32"/>
      <c r="H50" s="32"/>
      <c r="I50" s="32"/>
      <c r="J50" s="32"/>
      <c r="K50" s="25"/>
      <c r="L50" s="25"/>
      <c r="M50" s="25"/>
      <c r="N50" s="25"/>
      <c r="Q50" s="25"/>
      <c r="R50" s="25"/>
      <c r="S50" s="15"/>
      <c r="T50" s="15"/>
      <c r="U50" s="25"/>
      <c r="V50" s="25"/>
      <c r="W50" s="15"/>
      <c r="X50" s="15"/>
      <c r="Y50" s="25"/>
      <c r="Z50" s="25"/>
      <c r="AA50" s="25"/>
      <c r="AB50" s="15"/>
      <c r="AD50" s="24"/>
    </row>
    <row r="51" spans="1:30" ht="35.25" customHeight="1">
      <c r="A51" s="1091" t="s">
        <v>572</v>
      </c>
      <c r="B51" s="1091"/>
      <c r="C51" s="1091"/>
      <c r="D51" s="1091"/>
      <c r="E51" s="1091"/>
      <c r="F51" s="1091"/>
      <c r="G51" s="1091"/>
      <c r="H51" s="1091"/>
      <c r="I51" s="1091"/>
      <c r="J51" s="1091"/>
      <c r="K51" s="1091"/>
      <c r="L51" s="1091"/>
      <c r="M51" s="1091"/>
      <c r="N51" s="1091"/>
      <c r="O51" s="1091"/>
      <c r="P51" s="1091"/>
      <c r="Q51" s="1091"/>
      <c r="R51" s="1091"/>
      <c r="S51" s="15"/>
      <c r="T51" s="15"/>
      <c r="U51" s="25"/>
      <c r="V51" s="25"/>
      <c r="W51" s="15"/>
      <c r="X51" s="15"/>
      <c r="Y51" s="25"/>
      <c r="Z51" s="25"/>
      <c r="AA51" s="25"/>
      <c r="AB51" s="15"/>
      <c r="AD51" s="24"/>
    </row>
    <row r="52" spans="1:30" ht="33" customHeight="1">
      <c r="A52" s="1089" t="s">
        <v>573</v>
      </c>
      <c r="B52" s="1089"/>
      <c r="C52" s="1089"/>
      <c r="D52" s="1089"/>
      <c r="E52" s="1089"/>
      <c r="F52" s="1089"/>
      <c r="G52" s="1089"/>
      <c r="H52" s="1089"/>
      <c r="I52" s="1089"/>
      <c r="J52" s="1089"/>
      <c r="K52" s="1089"/>
      <c r="L52" s="1089"/>
      <c r="M52" s="1089"/>
      <c r="N52" s="1089"/>
      <c r="O52" s="1089"/>
      <c r="P52" s="1089"/>
      <c r="Q52" s="1089"/>
      <c r="R52" s="1089"/>
      <c r="S52" s="15"/>
      <c r="T52" s="15"/>
      <c r="U52" s="25"/>
      <c r="V52" s="25"/>
      <c r="W52" s="15"/>
      <c r="X52" s="15"/>
      <c r="Y52" s="25"/>
      <c r="Z52" s="25"/>
      <c r="AA52" s="25"/>
      <c r="AB52" s="15"/>
      <c r="AC52" s="24"/>
      <c r="AD52" s="24"/>
    </row>
    <row r="53" spans="1:30">
      <c r="A53" s="31" t="s">
        <v>574</v>
      </c>
      <c r="B53" s="988"/>
      <c r="C53" s="988"/>
      <c r="D53" s="988"/>
      <c r="E53" s="988"/>
      <c r="F53" s="988"/>
      <c r="G53" s="988"/>
      <c r="H53" s="988"/>
      <c r="I53" s="988"/>
      <c r="J53" s="988"/>
      <c r="K53" s="988"/>
      <c r="L53" s="988"/>
      <c r="M53" s="988"/>
      <c r="N53" s="988"/>
      <c r="O53" s="988"/>
      <c r="P53" s="988"/>
      <c r="Q53" s="988"/>
      <c r="R53" s="988"/>
      <c r="S53" s="15"/>
      <c r="T53" s="15"/>
      <c r="U53" s="25"/>
      <c r="V53" s="25"/>
      <c r="W53" s="15"/>
      <c r="X53" s="15"/>
      <c r="Y53" s="25"/>
      <c r="Z53" s="25"/>
      <c r="AA53" s="25"/>
      <c r="AB53" s="15"/>
      <c r="AC53" s="24"/>
      <c r="AD53" s="24"/>
    </row>
    <row r="54" spans="1:30">
      <c r="A54" s="144" t="s">
        <v>575</v>
      </c>
    </row>
    <row r="56" spans="1:30">
      <c r="A56" s="10"/>
    </row>
  </sheetData>
  <mergeCells count="29">
    <mergeCell ref="A11:A23"/>
    <mergeCell ref="A25:A32"/>
    <mergeCell ref="A34:A38"/>
    <mergeCell ref="A46:S46"/>
    <mergeCell ref="A51:R51"/>
    <mergeCell ref="A52:R52"/>
    <mergeCell ref="S6:T6"/>
    <mergeCell ref="U6:V6"/>
    <mergeCell ref="W6:X6"/>
    <mergeCell ref="Y6:Z6"/>
    <mergeCell ref="C6:D6"/>
    <mergeCell ref="E6:F6"/>
    <mergeCell ref="G6:H6"/>
    <mergeCell ref="I6:J6"/>
    <mergeCell ref="K6:L6"/>
    <mergeCell ref="M6:N6"/>
    <mergeCell ref="O6:P6"/>
    <mergeCell ref="A5:A7"/>
    <mergeCell ref="B5:B7"/>
    <mergeCell ref="C5:F5"/>
    <mergeCell ref="G5:J5"/>
    <mergeCell ref="K5:N5"/>
    <mergeCell ref="O5:R5"/>
    <mergeCell ref="Q6:R6"/>
    <mergeCell ref="AA6:AB6"/>
    <mergeCell ref="AC6:AD6"/>
    <mergeCell ref="S5:V5"/>
    <mergeCell ref="W5:Z5"/>
    <mergeCell ref="AA5:AD5"/>
  </mergeCells>
  <conditionalFormatting sqref="C32:D41 D31 C11:D17 C19:D30 D18">
    <cfRule type="cellIs" dxfId="65" priority="28" operator="equal">
      <formula>""""""</formula>
    </cfRule>
    <cfRule type="cellIs" dxfId="64" priority="29" operator="equal">
      <formula>""" """</formula>
    </cfRule>
    <cfRule type="cellIs" dxfId="63" priority="30" operator="equal">
      <formula>""""""</formula>
    </cfRule>
  </conditionalFormatting>
  <conditionalFormatting sqref="G11:H14 G16:H24 G34:H36 G38:H41 H37 G27:H31">
    <cfRule type="cellIs" dxfId="62" priority="25" operator="equal">
      <formula>""""""</formula>
    </cfRule>
    <cfRule type="cellIs" dxfId="61" priority="26" operator="equal">
      <formula>""" """</formula>
    </cfRule>
    <cfRule type="cellIs" dxfId="60" priority="27" operator="equal">
      <formula>""""""</formula>
    </cfRule>
  </conditionalFormatting>
  <conditionalFormatting sqref="K11:L14 K16:L31 K34:L36 K38:L41">
    <cfRule type="cellIs" dxfId="59" priority="22" operator="equal">
      <formula>""""""</formula>
    </cfRule>
    <cfRule type="cellIs" dxfId="58" priority="23" operator="equal">
      <formula>""" """</formula>
    </cfRule>
    <cfRule type="cellIs" dxfId="57" priority="24" operator="equal">
      <formula>""""""</formula>
    </cfRule>
  </conditionalFormatting>
  <conditionalFormatting sqref="O11:P18 O20:P24 O26:P31 O34:P36 O38:P41">
    <cfRule type="cellIs" dxfId="56" priority="19" operator="equal">
      <formula>""""""</formula>
    </cfRule>
    <cfRule type="cellIs" dxfId="55" priority="20" operator="equal">
      <formula>""" """</formula>
    </cfRule>
    <cfRule type="cellIs" dxfId="54" priority="21" operator="equal">
      <formula>""""""</formula>
    </cfRule>
  </conditionalFormatting>
  <conditionalFormatting sqref="S11:T27 S38:T41 T37 S29:T36">
    <cfRule type="cellIs" dxfId="53" priority="16" operator="equal">
      <formula>""""""</formula>
    </cfRule>
    <cfRule type="cellIs" dxfId="52" priority="17" operator="equal">
      <formula>""" """</formula>
    </cfRule>
    <cfRule type="cellIs" dxfId="51" priority="18" operator="equal">
      <formula>""""""</formula>
    </cfRule>
  </conditionalFormatting>
  <conditionalFormatting sqref="W11:X41">
    <cfRule type="cellIs" dxfId="50" priority="13" operator="equal">
      <formula>""""""</formula>
    </cfRule>
    <cfRule type="cellIs" dxfId="49" priority="14" operator="equal">
      <formula>""" """</formula>
    </cfRule>
    <cfRule type="cellIs" dxfId="48" priority="15" operator="equal">
      <formula>""""""</formula>
    </cfRule>
  </conditionalFormatting>
  <conditionalFormatting sqref="AA11:AB35 AA37:AB41">
    <cfRule type="cellIs" dxfId="47" priority="10" operator="equal">
      <formula>""""""</formula>
    </cfRule>
    <cfRule type="cellIs" dxfId="46" priority="11" operator="equal">
      <formula>""" """</formula>
    </cfRule>
    <cfRule type="cellIs" dxfId="45" priority="12" operator="equal">
      <formula>""""""</formula>
    </cfRule>
  </conditionalFormatting>
  <conditionalFormatting sqref="C31">
    <cfRule type="cellIs" dxfId="44" priority="7" operator="equal">
      <formula>""""""</formula>
    </cfRule>
    <cfRule type="cellIs" dxfId="43" priority="8" operator="equal">
      <formula>""" """</formula>
    </cfRule>
    <cfRule type="cellIs" dxfId="42" priority="9" operator="equal">
      <formula>""""""</formula>
    </cfRule>
  </conditionalFormatting>
  <conditionalFormatting sqref="H15">
    <cfRule type="cellIs" dxfId="41" priority="4" operator="equal">
      <formula>""""""</formula>
    </cfRule>
    <cfRule type="cellIs" dxfId="40" priority="5" operator="equal">
      <formula>""" """</formula>
    </cfRule>
    <cfRule type="cellIs" dxfId="39" priority="6" operator="equal">
      <formula>""""""</formula>
    </cfRule>
  </conditionalFormatting>
  <conditionalFormatting sqref="K15:L15">
    <cfRule type="cellIs" dxfId="38" priority="1" operator="equal">
      <formula>""""""</formula>
    </cfRule>
    <cfRule type="cellIs" dxfId="37" priority="2" operator="equal">
      <formula>""" """</formula>
    </cfRule>
    <cfRule type="cellIs" dxfId="36" priority="3" operator="equal">
      <formula>""""""</formula>
    </cfRule>
  </conditionalFormatting>
  <hyperlinks>
    <hyperlink ref="AD1" location="Índice!A1" display="(Voltar ao índice)"/>
  </hyperlinks>
  <pageMargins left="0.511811024" right="0.511811024" top="0.78740157499999996" bottom="0.78740157499999996" header="0.31496062000000002" footer="0.31496062000000002"/>
  <pageSetup paperSize="9" orientation="portrait" r:id="rId1"/>
</worksheet>
</file>

<file path=xl/worksheets/sheet18.xml><?xml version="1.0" encoding="utf-8"?>
<worksheet xmlns="http://schemas.openxmlformats.org/spreadsheetml/2006/main" xmlns:r="http://schemas.openxmlformats.org/officeDocument/2006/relationships">
  <dimension ref="A1:J48"/>
  <sheetViews>
    <sheetView zoomScale="90" zoomScaleNormal="90" workbookViewId="0">
      <pane xSplit="2" ySplit="8" topLeftCell="C9" activePane="bottomRight" state="frozen"/>
      <selection pane="topRight" activeCell="C1" sqref="C1"/>
      <selection pane="bottomLeft" activeCell="A9" sqref="A9"/>
      <selection pane="bottomRight" activeCell="G1" sqref="G1"/>
    </sheetView>
  </sheetViews>
  <sheetFormatPr defaultColWidth="9.140625" defaultRowHeight="11.25"/>
  <cols>
    <col min="1" max="1" width="11.28515625" style="564" customWidth="1"/>
    <col min="2" max="2" width="16.7109375" style="564" customWidth="1"/>
    <col min="3" max="6" width="15.28515625" style="564" customWidth="1"/>
    <col min="7" max="7" width="18.85546875" style="564" customWidth="1"/>
    <col min="8" max="8" width="9.7109375" style="564" customWidth="1"/>
    <col min="9" max="16384" width="9.140625" style="564"/>
  </cols>
  <sheetData>
    <row r="1" spans="1:9">
      <c r="A1" s="44" t="s">
        <v>97</v>
      </c>
      <c r="B1" s="565"/>
      <c r="C1" s="565"/>
      <c r="D1" s="565"/>
      <c r="E1" s="565"/>
      <c r="F1" s="565"/>
      <c r="G1" s="590" t="s">
        <v>214</v>
      </c>
      <c r="H1" s="590"/>
    </row>
    <row r="2" spans="1:9">
      <c r="A2" s="45" t="s">
        <v>702</v>
      </c>
      <c r="B2" s="45"/>
      <c r="C2" s="565"/>
      <c r="D2" s="565"/>
      <c r="E2" s="565"/>
      <c r="F2" s="565"/>
      <c r="G2" s="565"/>
      <c r="H2" s="565"/>
    </row>
    <row r="3" spans="1:9">
      <c r="A3" s="45" t="s">
        <v>496</v>
      </c>
      <c r="B3" s="565"/>
      <c r="C3" s="565"/>
      <c r="D3" s="565"/>
      <c r="E3" s="565"/>
      <c r="F3" s="565"/>
      <c r="G3" s="565"/>
      <c r="H3" s="565"/>
    </row>
    <row r="4" spans="1:9">
      <c r="A4" s="45"/>
      <c r="B4" s="565"/>
      <c r="C4" s="589"/>
      <c r="D4" s="565"/>
      <c r="E4" s="565"/>
      <c r="F4" s="565"/>
      <c r="G4" s="565"/>
      <c r="H4" s="565"/>
    </row>
    <row r="5" spans="1:9" ht="15" customHeight="1">
      <c r="A5" s="1097" t="s">
        <v>495</v>
      </c>
      <c r="B5" s="1097" t="s">
        <v>46</v>
      </c>
      <c r="C5" s="1093" t="s">
        <v>703</v>
      </c>
      <c r="D5" s="1094"/>
      <c r="E5" s="1093" t="s">
        <v>47</v>
      </c>
      <c r="F5" s="1094"/>
      <c r="G5" s="1095" t="s">
        <v>773</v>
      </c>
      <c r="H5" s="585"/>
    </row>
    <row r="6" spans="1:9" ht="54.75" customHeight="1">
      <c r="A6" s="1097"/>
      <c r="B6" s="1097"/>
      <c r="C6" s="588" t="s">
        <v>700</v>
      </c>
      <c r="D6" s="587" t="s">
        <v>701</v>
      </c>
      <c r="E6" s="588" t="s">
        <v>493</v>
      </c>
      <c r="F6" s="587" t="s">
        <v>492</v>
      </c>
      <c r="G6" s="1096"/>
      <c r="H6" s="585"/>
    </row>
    <row r="7" spans="1:9">
      <c r="A7" s="585"/>
      <c r="B7" s="585"/>
      <c r="C7" s="586"/>
      <c r="D7" s="586"/>
      <c r="E7" s="586"/>
      <c r="F7" s="586"/>
      <c r="G7" s="946"/>
      <c r="H7" s="585"/>
    </row>
    <row r="8" spans="1:9">
      <c r="A8" s="570"/>
      <c r="B8" s="584" t="s">
        <v>6</v>
      </c>
      <c r="C8" s="583">
        <v>59080</v>
      </c>
      <c r="D8" s="583">
        <v>58870</v>
      </c>
      <c r="E8" s="582">
        <v>28.896949111665574</v>
      </c>
      <c r="F8" s="582">
        <v>28.794234837571977</v>
      </c>
      <c r="G8" s="582">
        <v>-0.35545023696683131</v>
      </c>
      <c r="H8" s="581"/>
      <c r="I8" s="864"/>
    </row>
    <row r="9" spans="1:9">
      <c r="A9" s="566"/>
      <c r="B9" s="580"/>
      <c r="C9" s="20"/>
      <c r="D9" s="579"/>
      <c r="E9" s="579"/>
      <c r="F9" s="579"/>
      <c r="G9" s="947"/>
      <c r="H9" s="572"/>
      <c r="I9" s="864"/>
    </row>
    <row r="10" spans="1:9">
      <c r="A10" s="1045" t="s">
        <v>434</v>
      </c>
      <c r="B10" s="578" t="s">
        <v>25</v>
      </c>
      <c r="C10" s="856">
        <v>1748</v>
      </c>
      <c r="D10" s="577">
        <v>1808</v>
      </c>
      <c r="E10" s="576">
        <v>52.320729664656447</v>
      </c>
      <c r="F10" s="576">
        <v>54.116635717219033</v>
      </c>
      <c r="G10" s="576">
        <v>3.432494279176197</v>
      </c>
      <c r="H10" s="567"/>
      <c r="I10" s="864"/>
    </row>
    <row r="11" spans="1:9">
      <c r="A11" s="1046"/>
      <c r="B11" s="566" t="s">
        <v>18</v>
      </c>
      <c r="C11" s="857">
        <v>1472</v>
      </c>
      <c r="D11" s="571">
        <v>1447</v>
      </c>
      <c r="E11" s="567">
        <v>37.376191366099796</v>
      </c>
      <c r="F11" s="567">
        <v>36.741405507300541</v>
      </c>
      <c r="G11" s="567">
        <v>-1.6983695652173907</v>
      </c>
      <c r="H11" s="567"/>
      <c r="I11" s="864"/>
    </row>
    <row r="12" spans="1:9">
      <c r="A12" s="1046"/>
      <c r="B12" s="566" t="s">
        <v>9</v>
      </c>
      <c r="C12" s="857">
        <v>4163</v>
      </c>
      <c r="D12" s="571">
        <v>4130</v>
      </c>
      <c r="E12" s="567">
        <v>46.751857692870502</v>
      </c>
      <c r="F12" s="567">
        <v>46.381256851202302</v>
      </c>
      <c r="G12" s="567">
        <v>-0.79269757386499862</v>
      </c>
      <c r="H12" s="567"/>
      <c r="I12" s="864"/>
    </row>
    <row r="13" spans="1:9">
      <c r="A13" s="1046"/>
      <c r="B13" s="566" t="s">
        <v>10</v>
      </c>
      <c r="C13" s="857">
        <v>1450</v>
      </c>
      <c r="D13" s="571">
        <v>1462</v>
      </c>
      <c r="E13" s="567">
        <v>36.896509870070851</v>
      </c>
      <c r="F13" s="567">
        <v>37.201860296581778</v>
      </c>
      <c r="G13" s="567">
        <v>0.82758620689655515</v>
      </c>
      <c r="H13" s="567"/>
      <c r="I13" s="864"/>
    </row>
    <row r="14" spans="1:9">
      <c r="A14" s="1046"/>
      <c r="B14" s="566" t="s">
        <v>29</v>
      </c>
      <c r="C14" s="857">
        <v>4532</v>
      </c>
      <c r="D14" s="571">
        <v>4339</v>
      </c>
      <c r="E14" s="567">
        <v>21.716316385645936</v>
      </c>
      <c r="F14" s="567">
        <v>20.791504147687053</v>
      </c>
      <c r="G14" s="567">
        <v>-4.2586054721977007</v>
      </c>
      <c r="H14" s="567"/>
      <c r="I14" s="864"/>
    </row>
    <row r="15" spans="1:9">
      <c r="A15" s="1046"/>
      <c r="B15" s="566" t="s">
        <v>30</v>
      </c>
      <c r="C15" s="857">
        <v>3675</v>
      </c>
      <c r="D15" s="571">
        <v>3772</v>
      </c>
      <c r="E15" s="567">
        <v>44.953507064672991</v>
      </c>
      <c r="F15" s="567">
        <v>46.140035006243949</v>
      </c>
      <c r="G15" s="567">
        <v>2.6394557823129219</v>
      </c>
      <c r="H15" s="567"/>
      <c r="I15" s="864"/>
    </row>
    <row r="16" spans="1:9">
      <c r="A16" s="1046"/>
      <c r="B16" s="566" t="s">
        <v>84</v>
      </c>
      <c r="C16" s="857">
        <v>1522</v>
      </c>
      <c r="D16" s="571">
        <v>1502</v>
      </c>
      <c r="E16" s="567">
        <v>38.316278980776907</v>
      </c>
      <c r="F16" s="567">
        <v>37.812779914012431</v>
      </c>
      <c r="G16" s="567">
        <v>-1.3140604467805588</v>
      </c>
      <c r="H16" s="567"/>
      <c r="I16" s="864"/>
    </row>
    <row r="17" spans="1:9">
      <c r="A17" s="1046"/>
      <c r="B17" s="566" t="s">
        <v>82</v>
      </c>
      <c r="C17" s="857">
        <v>2936</v>
      </c>
      <c r="D17" s="571">
        <v>2840</v>
      </c>
      <c r="E17" s="567">
        <v>26.301131109884441</v>
      </c>
      <c r="F17" s="567">
        <v>25.441148621277865</v>
      </c>
      <c r="G17" s="567">
        <v>-3.2697547683923744</v>
      </c>
      <c r="H17" s="567"/>
      <c r="I17" s="864"/>
    </row>
    <row r="18" spans="1:9">
      <c r="A18" s="1046"/>
      <c r="B18" s="566" t="s">
        <v>32</v>
      </c>
      <c r="C18" s="857">
        <v>3847</v>
      </c>
      <c r="D18" s="571">
        <v>3889</v>
      </c>
      <c r="E18" s="567">
        <v>41.165637062042613</v>
      </c>
      <c r="F18" s="567">
        <v>41.615066944186054</v>
      </c>
      <c r="G18" s="567">
        <v>1.0917598128411754</v>
      </c>
      <c r="H18" s="567"/>
      <c r="I18" s="864"/>
    </row>
    <row r="19" spans="1:9">
      <c r="A19" s="1046"/>
      <c r="B19" s="566" t="s">
        <v>33</v>
      </c>
      <c r="C19" s="857">
        <v>650</v>
      </c>
      <c r="D19" s="571">
        <v>673</v>
      </c>
      <c r="E19" s="567">
        <v>20.286963784336464</v>
      </c>
      <c r="F19" s="567">
        <v>21.004810195166833</v>
      </c>
      <c r="G19" s="567">
        <v>3.538461538461533</v>
      </c>
      <c r="H19" s="567"/>
      <c r="I19" s="864"/>
    </row>
    <row r="20" spans="1:9">
      <c r="A20" s="1046"/>
      <c r="B20" s="566" t="s">
        <v>12</v>
      </c>
      <c r="C20" s="857">
        <v>5067</v>
      </c>
      <c r="D20" s="571">
        <v>5010</v>
      </c>
      <c r="E20" s="567">
        <v>30.616269801179747</v>
      </c>
      <c r="F20" s="567">
        <v>30.271859424493883</v>
      </c>
      <c r="G20" s="567">
        <v>-1.1249259917110663</v>
      </c>
      <c r="H20" s="567"/>
      <c r="I20" s="864"/>
    </row>
    <row r="21" spans="1:9">
      <c r="A21" s="1046"/>
      <c r="B21" s="566" t="s">
        <v>35</v>
      </c>
      <c r="C21" s="857">
        <v>1545</v>
      </c>
      <c r="D21" s="571">
        <v>1659</v>
      </c>
      <c r="E21" s="567">
        <v>44.884411745480691</v>
      </c>
      <c r="F21" s="567">
        <v>48.196271252914222</v>
      </c>
      <c r="G21" s="567">
        <v>7.3786407766990294</v>
      </c>
      <c r="H21" s="567"/>
      <c r="I21" s="864"/>
    </row>
    <row r="22" spans="1:9">
      <c r="A22" s="1047"/>
      <c r="B22" s="575" t="s">
        <v>13</v>
      </c>
      <c r="C22" s="858">
        <v>957</v>
      </c>
      <c r="D22" s="574">
        <v>976</v>
      </c>
      <c r="E22" s="573">
        <v>14.033924850312133</v>
      </c>
      <c r="F22" s="573">
        <v>14.31255031755971</v>
      </c>
      <c r="G22" s="573">
        <v>1.9853709508881963</v>
      </c>
      <c r="H22" s="567"/>
      <c r="I22" s="864"/>
    </row>
    <row r="23" spans="1:9">
      <c r="A23" s="530"/>
      <c r="B23" s="566"/>
      <c r="C23" s="859"/>
      <c r="D23" s="571"/>
      <c r="E23" s="567"/>
      <c r="F23" s="567"/>
      <c r="G23" s="567"/>
      <c r="H23" s="567"/>
      <c r="I23" s="864"/>
    </row>
    <row r="24" spans="1:9">
      <c r="A24" s="1045" t="s">
        <v>435</v>
      </c>
      <c r="B24" s="578" t="s">
        <v>41</v>
      </c>
      <c r="C24" s="856">
        <v>217</v>
      </c>
      <c r="D24" s="577">
        <v>234</v>
      </c>
      <c r="E24" s="576">
        <v>27.006408110385273</v>
      </c>
      <c r="F24" s="576">
        <v>29.122117501521444</v>
      </c>
      <c r="G24" s="576">
        <v>7.834101382488484</v>
      </c>
      <c r="H24" s="567"/>
      <c r="I24" s="864"/>
    </row>
    <row r="25" spans="1:9">
      <c r="A25" s="1046"/>
      <c r="B25" s="566" t="s">
        <v>65</v>
      </c>
      <c r="C25" s="857">
        <v>2997</v>
      </c>
      <c r="D25" s="571">
        <v>3054</v>
      </c>
      <c r="E25" s="567">
        <v>45.335722598019778</v>
      </c>
      <c r="F25" s="567">
        <v>46.197963568352485</v>
      </c>
      <c r="G25" s="567">
        <v>1.9019019019019083</v>
      </c>
      <c r="H25" s="567"/>
      <c r="I25" s="864"/>
    </row>
    <row r="26" spans="1:9">
      <c r="A26" s="1046"/>
      <c r="B26" s="566" t="s">
        <v>27</v>
      </c>
      <c r="C26" s="857">
        <v>2438</v>
      </c>
      <c r="D26" s="571">
        <v>2280</v>
      </c>
      <c r="E26" s="567">
        <v>35.311629475274692</v>
      </c>
      <c r="F26" s="567">
        <v>33.023180969493971</v>
      </c>
      <c r="G26" s="567">
        <v>-6.4807219031993384</v>
      </c>
      <c r="H26" s="567"/>
      <c r="I26" s="864"/>
    </row>
    <row r="27" spans="1:9">
      <c r="A27" s="1046"/>
      <c r="B27" s="566" t="s">
        <v>28</v>
      </c>
      <c r="C27" s="857">
        <v>1203</v>
      </c>
      <c r="D27" s="571">
        <v>1226</v>
      </c>
      <c r="E27" s="567">
        <v>36.839845585006337</v>
      </c>
      <c r="F27" s="567">
        <v>37.544181784885922</v>
      </c>
      <c r="G27" s="567">
        <v>1.9118869492934323</v>
      </c>
      <c r="H27" s="567"/>
      <c r="I27" s="864"/>
    </row>
    <row r="28" spans="1:9">
      <c r="A28" s="1046"/>
      <c r="B28" s="566" t="s">
        <v>491</v>
      </c>
      <c r="C28" s="857">
        <v>634</v>
      </c>
      <c r="D28" s="571">
        <v>600</v>
      </c>
      <c r="E28" s="567">
        <v>23.913383762661553</v>
      </c>
      <c r="F28" s="567">
        <v>22.630962551414719</v>
      </c>
      <c r="G28" s="567">
        <v>-5.3627760252365988</v>
      </c>
      <c r="H28" s="567"/>
      <c r="I28" s="864"/>
    </row>
    <row r="29" spans="1:9">
      <c r="A29" s="1046"/>
      <c r="B29" s="566" t="s">
        <v>36</v>
      </c>
      <c r="C29" s="857">
        <v>2944</v>
      </c>
      <c r="D29" s="571">
        <v>3231</v>
      </c>
      <c r="E29" s="567">
        <v>26.173607117798657</v>
      </c>
      <c r="F29" s="567">
        <v>28.725178192122101</v>
      </c>
      <c r="G29" s="567">
        <v>9.7486413043478279</v>
      </c>
      <c r="H29" s="567"/>
      <c r="I29" s="864"/>
    </row>
    <row r="30" spans="1:9">
      <c r="A30" s="1046"/>
      <c r="B30" s="566" t="s">
        <v>38</v>
      </c>
      <c r="C30" s="857">
        <v>5427</v>
      </c>
      <c r="D30" s="571">
        <v>5196</v>
      </c>
      <c r="E30" s="567">
        <v>12.223940976947633</v>
      </c>
      <c r="F30" s="567">
        <v>11.703629503633666</v>
      </c>
      <c r="G30" s="567">
        <v>-4.2564953012714142</v>
      </c>
      <c r="H30" s="567"/>
      <c r="I30" s="864"/>
    </row>
    <row r="31" spans="1:9">
      <c r="A31" s="1047"/>
      <c r="B31" s="575" t="s">
        <v>39</v>
      </c>
      <c r="C31" s="860">
        <v>1303</v>
      </c>
      <c r="D31" s="574">
        <v>1286</v>
      </c>
      <c r="E31" s="573">
        <v>58.093472977618184</v>
      </c>
      <c r="F31" s="573">
        <v>57.335538180519563</v>
      </c>
      <c r="G31" s="573">
        <v>-1.3046815042210227</v>
      </c>
      <c r="H31" s="567"/>
      <c r="I31" s="864"/>
    </row>
    <row r="32" spans="1:9">
      <c r="A32" s="530"/>
      <c r="B32" s="566"/>
      <c r="C32" s="861"/>
      <c r="D32" s="571"/>
      <c r="E32" s="567"/>
      <c r="F32" s="567"/>
      <c r="G32" s="567"/>
      <c r="H32" s="567"/>
      <c r="I32" s="864"/>
    </row>
    <row r="33" spans="1:10">
      <c r="A33" s="1045" t="s">
        <v>436</v>
      </c>
      <c r="B33" s="578" t="s">
        <v>15</v>
      </c>
      <c r="C33" s="856">
        <v>293</v>
      </c>
      <c r="D33" s="577">
        <v>250</v>
      </c>
      <c r="E33" s="576">
        <v>38.216776512725666</v>
      </c>
      <c r="F33" s="576">
        <v>32.608171085943404</v>
      </c>
      <c r="G33" s="576">
        <v>-14.675767918088738</v>
      </c>
      <c r="H33" s="567"/>
      <c r="I33" s="864"/>
    </row>
    <row r="34" spans="1:10">
      <c r="A34" s="1046"/>
      <c r="B34" s="566" t="s">
        <v>26</v>
      </c>
      <c r="C34" s="857">
        <v>742</v>
      </c>
      <c r="D34" s="571">
        <v>694</v>
      </c>
      <c r="E34" s="567">
        <v>25.456030025764797</v>
      </c>
      <c r="F34" s="567">
        <v>23.809278757251711</v>
      </c>
      <c r="G34" s="567">
        <v>-6.4690026954177853</v>
      </c>
      <c r="H34" s="567"/>
      <c r="I34" s="864"/>
    </row>
    <row r="35" spans="1:10">
      <c r="A35" s="1046"/>
      <c r="B35" s="566" t="s">
        <v>43</v>
      </c>
      <c r="C35" s="857">
        <v>600</v>
      </c>
      <c r="D35" s="571">
        <v>542</v>
      </c>
      <c r="E35" s="567">
        <v>33.932736267987174</v>
      </c>
      <c r="F35" s="567">
        <v>30.652571762081752</v>
      </c>
      <c r="G35" s="567">
        <v>-9.6666666666666714</v>
      </c>
      <c r="H35" s="567"/>
      <c r="I35" s="864"/>
    </row>
    <row r="36" spans="1:10">
      <c r="A36" s="1046"/>
      <c r="B36" s="566" t="s">
        <v>58</v>
      </c>
      <c r="C36" s="857">
        <v>203</v>
      </c>
      <c r="D36" s="571">
        <v>102</v>
      </c>
      <c r="E36" s="567">
        <v>40.145155389437669</v>
      </c>
      <c r="F36" s="567">
        <v>20.171457387796266</v>
      </c>
      <c r="G36" s="567">
        <v>-49.75369458128079</v>
      </c>
      <c r="H36" s="567"/>
      <c r="I36" s="864"/>
    </row>
    <row r="37" spans="1:10">
      <c r="A37" s="1047"/>
      <c r="B37" s="575" t="s">
        <v>17</v>
      </c>
      <c r="C37" s="860">
        <v>503</v>
      </c>
      <c r="D37" s="574">
        <v>395</v>
      </c>
      <c r="E37" s="573">
        <v>33.198559063734635</v>
      </c>
      <c r="F37" s="573">
        <v>26.070439026193199</v>
      </c>
      <c r="G37" s="573">
        <v>-21.471172962226646</v>
      </c>
      <c r="H37" s="567"/>
      <c r="I37" s="864"/>
    </row>
    <row r="38" spans="1:10">
      <c r="A38" s="530"/>
      <c r="B38" s="566"/>
      <c r="C38" s="862"/>
      <c r="D38" s="571"/>
      <c r="E38" s="567"/>
      <c r="F38" s="567"/>
      <c r="G38" s="567"/>
      <c r="H38" s="567"/>
      <c r="I38" s="864"/>
    </row>
    <row r="39" spans="1:10">
      <c r="A39" s="487" t="s">
        <v>437</v>
      </c>
      <c r="B39" s="570" t="s">
        <v>8</v>
      </c>
      <c r="C39" s="863">
        <v>6012</v>
      </c>
      <c r="D39" s="569">
        <v>6273</v>
      </c>
      <c r="E39" s="568">
        <v>39.542397382151222</v>
      </c>
      <c r="F39" s="568">
        <v>41.259058346346414</v>
      </c>
      <c r="G39" s="568">
        <v>4.341317365269461</v>
      </c>
      <c r="H39" s="567"/>
      <c r="I39" s="864"/>
    </row>
    <row r="40" spans="1:10" ht="11.25" customHeight="1">
      <c r="A40" s="1092" t="s">
        <v>490</v>
      </c>
      <c r="B40" s="1092"/>
      <c r="C40" s="1092"/>
      <c r="D40" s="1092"/>
      <c r="E40" s="1092"/>
      <c r="F40" s="1092"/>
      <c r="G40" s="1092"/>
      <c r="H40" s="1092"/>
      <c r="I40" s="1092"/>
      <c r="J40" s="1092"/>
    </row>
    <row r="41" spans="1:10" ht="11.25" customHeight="1">
      <c r="A41" s="1092"/>
      <c r="B41" s="1092"/>
      <c r="C41" s="1092"/>
      <c r="D41" s="1092"/>
      <c r="E41" s="1092"/>
      <c r="F41" s="1092"/>
      <c r="G41" s="1092"/>
      <c r="H41" s="1092"/>
      <c r="I41" s="1092"/>
      <c r="J41" s="1092"/>
    </row>
    <row r="42" spans="1:10" ht="11.25" customHeight="1">
      <c r="A42" s="1092" t="s">
        <v>489</v>
      </c>
      <c r="B42" s="1092"/>
      <c r="C42" s="1092"/>
      <c r="D42" s="1092"/>
      <c r="E42" s="1092"/>
      <c r="F42" s="1092"/>
      <c r="G42" s="1092"/>
      <c r="H42" s="1092"/>
      <c r="I42" s="1092"/>
      <c r="J42" s="1092"/>
    </row>
    <row r="43" spans="1:10">
      <c r="A43" s="1092" t="s">
        <v>488</v>
      </c>
      <c r="B43" s="1092"/>
      <c r="C43" s="1092"/>
      <c r="D43" s="1092"/>
      <c r="E43" s="1092"/>
      <c r="F43" s="1092"/>
      <c r="G43" s="1092"/>
      <c r="H43" s="1092"/>
      <c r="I43" s="1092"/>
      <c r="J43" s="1092"/>
    </row>
    <row r="44" spans="1:10" ht="22.5" customHeight="1">
      <c r="A44" s="1092"/>
      <c r="B44" s="1092"/>
      <c r="C44" s="1092"/>
      <c r="D44" s="1092"/>
      <c r="E44" s="1092"/>
      <c r="F44" s="1092"/>
      <c r="G44" s="1092"/>
      <c r="H44" s="1092"/>
      <c r="I44" s="1092"/>
      <c r="J44" s="1092"/>
    </row>
    <row r="45" spans="1:10" ht="33" customHeight="1">
      <c r="A45" s="1068" t="s">
        <v>487</v>
      </c>
      <c r="B45" s="1068"/>
      <c r="C45" s="1068"/>
      <c r="D45" s="1068"/>
      <c r="E45" s="1068"/>
      <c r="F45" s="1068"/>
      <c r="G45" s="1068"/>
      <c r="H45" s="1068"/>
      <c r="I45" s="1068"/>
      <c r="J45" s="1068"/>
    </row>
    <row r="46" spans="1:10">
      <c r="A46" s="566" t="s">
        <v>486</v>
      </c>
      <c r="C46" s="123"/>
      <c r="D46" s="123"/>
      <c r="E46" s="123"/>
      <c r="F46" s="123"/>
      <c r="G46" s="123"/>
      <c r="H46" s="123"/>
    </row>
    <row r="47" spans="1:10">
      <c r="A47" s="565" t="s">
        <v>485</v>
      </c>
      <c r="C47" s="565"/>
      <c r="D47" s="565"/>
      <c r="E47" s="565"/>
      <c r="F47" s="565"/>
      <c r="G47" s="565"/>
      <c r="H47" s="565"/>
    </row>
    <row r="48" spans="1:10">
      <c r="C48" s="565"/>
      <c r="D48" s="565"/>
      <c r="E48" s="565"/>
      <c r="F48" s="565"/>
      <c r="G48" s="565"/>
      <c r="H48" s="565"/>
    </row>
  </sheetData>
  <mergeCells count="12">
    <mergeCell ref="A43:J44"/>
    <mergeCell ref="A45:J45"/>
    <mergeCell ref="E5:F5"/>
    <mergeCell ref="G5:G6"/>
    <mergeCell ref="A33:A37"/>
    <mergeCell ref="A40:J41"/>
    <mergeCell ref="A42:J42"/>
    <mergeCell ref="A10:A22"/>
    <mergeCell ref="A24:A31"/>
    <mergeCell ref="A5:A6"/>
    <mergeCell ref="B5:B6"/>
    <mergeCell ref="C5:D5"/>
  </mergeCells>
  <hyperlinks>
    <hyperlink ref="G1" location="Índice!A1" display="(Voltar ao índice)"/>
  </hyperlinks>
  <pageMargins left="0.511811024" right="0.511811024" top="0.78740157499999996" bottom="0.78740157499999996" header="0.31496062000000002" footer="0.31496062000000002"/>
</worksheet>
</file>

<file path=xl/worksheets/sheet19.xml><?xml version="1.0" encoding="utf-8"?>
<worksheet xmlns="http://schemas.openxmlformats.org/spreadsheetml/2006/main" xmlns:r="http://schemas.openxmlformats.org/officeDocument/2006/relationships">
  <dimension ref="A1:V46"/>
  <sheetViews>
    <sheetView workbookViewId="0">
      <pane xSplit="1" ySplit="6" topLeftCell="B7" activePane="bottomRight" state="frozen"/>
      <selection pane="topRight" activeCell="B1" sqref="B1"/>
      <selection pane="bottomLeft" activeCell="A3" sqref="A3"/>
      <selection pane="bottomRight" activeCell="U1" sqref="U1"/>
    </sheetView>
  </sheetViews>
  <sheetFormatPr defaultColWidth="8.85546875" defaultRowHeight="12"/>
  <cols>
    <col min="1" max="1" width="17.7109375" style="723" customWidth="1"/>
    <col min="2" max="21" width="7.28515625" style="76" customWidth="1"/>
    <col min="22" max="16384" width="8.85546875" style="76"/>
  </cols>
  <sheetData>
    <row r="1" spans="1:22" ht="10.5" customHeight="1">
      <c r="A1" s="701" t="s">
        <v>704</v>
      </c>
      <c r="B1" s="43"/>
      <c r="C1" s="43"/>
      <c r="D1" s="43"/>
      <c r="E1" s="43"/>
      <c r="F1" s="43"/>
      <c r="G1" s="43"/>
      <c r="H1" s="43"/>
      <c r="I1" s="43"/>
      <c r="J1" s="43"/>
      <c r="K1" s="43"/>
      <c r="L1" s="43"/>
      <c r="M1" s="43"/>
      <c r="N1" s="43"/>
      <c r="O1" s="43"/>
      <c r="P1" s="43"/>
      <c r="Q1" s="43"/>
      <c r="R1" s="43"/>
      <c r="S1" s="43"/>
      <c r="T1" s="43"/>
      <c r="U1" s="141" t="s">
        <v>214</v>
      </c>
    </row>
    <row r="2" spans="1:22" ht="10.5" customHeight="1">
      <c r="A2" s="702" t="s">
        <v>576</v>
      </c>
      <c r="B2" s="43"/>
      <c r="C2" s="43"/>
      <c r="D2" s="43"/>
      <c r="E2" s="43"/>
      <c r="F2" s="43"/>
      <c r="G2" s="43"/>
      <c r="H2" s="43"/>
      <c r="I2" s="43"/>
      <c r="J2" s="43"/>
      <c r="K2" s="43"/>
      <c r="L2" s="43"/>
      <c r="M2" s="43"/>
      <c r="N2" s="43"/>
      <c r="O2" s="43"/>
      <c r="P2" s="43"/>
      <c r="Q2" s="43"/>
      <c r="R2" s="43"/>
      <c r="S2" s="43"/>
      <c r="T2" s="43"/>
      <c r="U2" s="43"/>
    </row>
    <row r="3" spans="1:22" ht="10.5" customHeight="1">
      <c r="A3" s="702" t="s">
        <v>577</v>
      </c>
      <c r="B3" s="43"/>
      <c r="C3" s="43"/>
      <c r="D3" s="43"/>
      <c r="E3" s="43"/>
      <c r="F3" s="43"/>
      <c r="G3" s="43"/>
      <c r="H3" s="43"/>
      <c r="I3" s="43"/>
      <c r="J3" s="43"/>
      <c r="K3" s="43"/>
      <c r="L3" s="43"/>
      <c r="M3" s="43"/>
      <c r="N3" s="43"/>
      <c r="O3" s="43"/>
      <c r="P3" s="43"/>
      <c r="Q3" s="43"/>
      <c r="R3" s="43"/>
      <c r="S3" s="43"/>
      <c r="T3" s="43"/>
      <c r="U3" s="43"/>
    </row>
    <row r="4" spans="1:22" ht="10.5" customHeight="1">
      <c r="A4" s="702"/>
      <c r="B4" s="43"/>
      <c r="C4" s="43"/>
      <c r="D4" s="43"/>
      <c r="E4" s="43"/>
      <c r="F4" s="43"/>
      <c r="G4" s="43"/>
      <c r="H4" s="43"/>
      <c r="I4" s="43"/>
      <c r="J4" s="43"/>
      <c r="K4" s="43"/>
      <c r="L4" s="43"/>
      <c r="M4" s="43"/>
      <c r="N4" s="43"/>
      <c r="O4" s="43"/>
      <c r="P4" s="43"/>
      <c r="Q4" s="43"/>
      <c r="R4" s="43"/>
      <c r="S4" s="43"/>
      <c r="T4" s="43"/>
      <c r="U4" s="43"/>
    </row>
    <row r="5" spans="1:22" ht="10.5" customHeight="1">
      <c r="A5" s="1099" t="s">
        <v>46</v>
      </c>
      <c r="B5" s="1099" t="s">
        <v>578</v>
      </c>
      <c r="C5" s="1099"/>
      <c r="D5" s="1099"/>
      <c r="E5" s="1099"/>
      <c r="F5" s="1099"/>
      <c r="G5" s="1099"/>
      <c r="H5" s="1099"/>
      <c r="I5" s="1099"/>
      <c r="J5" s="1099"/>
      <c r="K5" s="1100"/>
      <c r="L5" s="1101" t="s">
        <v>579</v>
      </c>
      <c r="M5" s="1101"/>
      <c r="N5" s="1101"/>
      <c r="O5" s="1101"/>
      <c r="P5" s="1101"/>
      <c r="Q5" s="1101"/>
      <c r="R5" s="1101"/>
      <c r="S5" s="1101"/>
      <c r="T5" s="1101"/>
      <c r="U5" s="1102"/>
      <c r="V5" s="703"/>
    </row>
    <row r="6" spans="1:22" ht="10.5" customHeight="1">
      <c r="A6" s="1099"/>
      <c r="B6" s="704">
        <v>2007</v>
      </c>
      <c r="C6" s="704">
        <v>2008</v>
      </c>
      <c r="D6" s="704">
        <v>2009</v>
      </c>
      <c r="E6" s="704">
        <v>2010</v>
      </c>
      <c r="F6" s="704">
        <v>2011</v>
      </c>
      <c r="G6" s="704">
        <v>2012</v>
      </c>
      <c r="H6" s="704">
        <v>2013</v>
      </c>
      <c r="I6" s="704">
        <v>2014</v>
      </c>
      <c r="J6" s="704">
        <v>2015</v>
      </c>
      <c r="K6" s="554">
        <v>2016</v>
      </c>
      <c r="L6" s="872">
        <v>2007</v>
      </c>
      <c r="M6" s="872">
        <v>2008</v>
      </c>
      <c r="N6" s="872">
        <v>2009</v>
      </c>
      <c r="O6" s="872">
        <v>2010</v>
      </c>
      <c r="P6" s="872">
        <v>2011</v>
      </c>
      <c r="Q6" s="872">
        <v>2012</v>
      </c>
      <c r="R6" s="872">
        <v>2013</v>
      </c>
      <c r="S6" s="872">
        <v>2014</v>
      </c>
      <c r="T6" s="872">
        <v>2015</v>
      </c>
      <c r="U6" s="873">
        <v>2016</v>
      </c>
      <c r="V6" s="703"/>
    </row>
    <row r="7" spans="1:22" s="703" customFormat="1" ht="10.5" customHeight="1">
      <c r="A7" s="705"/>
      <c r="B7" s="501"/>
      <c r="C7" s="501"/>
      <c r="D7" s="501"/>
      <c r="E7" s="501"/>
      <c r="F7" s="501"/>
      <c r="G7" s="501"/>
      <c r="H7" s="501"/>
      <c r="I7" s="501"/>
      <c r="J7" s="501"/>
      <c r="K7" s="140"/>
      <c r="L7" s="140"/>
      <c r="M7" s="501"/>
      <c r="N7" s="501"/>
      <c r="O7" s="501"/>
      <c r="P7" s="501"/>
      <c r="Q7" s="501"/>
      <c r="R7" s="501"/>
      <c r="S7" s="501"/>
      <c r="T7" s="501"/>
      <c r="U7" s="501"/>
    </row>
    <row r="8" spans="1:22" s="703" customFormat="1" ht="10.5" customHeight="1">
      <c r="A8" s="706" t="s">
        <v>6</v>
      </c>
      <c r="B8" s="707">
        <f>SUM(B10:B36)</f>
        <v>42949</v>
      </c>
      <c r="C8" s="707">
        <f t="shared" ref="C8:K8" si="0">SUM(C10:C36)</f>
        <v>43829</v>
      </c>
      <c r="D8" s="707">
        <f t="shared" si="0"/>
        <v>49907</v>
      </c>
      <c r="E8" s="707">
        <f t="shared" si="0"/>
        <v>58668</v>
      </c>
      <c r="F8" s="707">
        <f t="shared" si="0"/>
        <v>67162</v>
      </c>
      <c r="G8" s="707">
        <f t="shared" si="0"/>
        <v>88513</v>
      </c>
      <c r="H8" s="707">
        <f t="shared" si="0"/>
        <v>90184</v>
      </c>
      <c r="I8" s="707">
        <f t="shared" si="0"/>
        <v>93994</v>
      </c>
      <c r="J8" s="707">
        <f t="shared" si="0"/>
        <v>86074</v>
      </c>
      <c r="K8" s="707">
        <f t="shared" si="0"/>
        <v>71796</v>
      </c>
      <c r="L8" s="871">
        <v>23.343153139688336</v>
      </c>
      <c r="M8" s="871">
        <v>23.11499896837141</v>
      </c>
      <c r="N8" s="871">
        <v>26.063732921705974</v>
      </c>
      <c r="O8" s="871">
        <v>30.756833412359995</v>
      </c>
      <c r="P8" s="871">
        <v>34.911242809627417</v>
      </c>
      <c r="Q8" s="871">
        <v>45.637752595831827</v>
      </c>
      <c r="R8" s="871">
        <v>44.860360388906649</v>
      </c>
      <c r="S8" s="871">
        <v>46.355312220441746</v>
      </c>
      <c r="T8" s="871">
        <v>42.100135373011213</v>
      </c>
      <c r="U8" s="871">
        <v>34.838655430150538</v>
      </c>
    </row>
    <row r="9" spans="1:22" s="703" customFormat="1" ht="10.5" customHeight="1">
      <c r="A9" s="708"/>
      <c r="B9" s="709"/>
      <c r="C9" s="709"/>
      <c r="D9" s="709"/>
      <c r="E9" s="709"/>
      <c r="F9" s="709"/>
      <c r="G9" s="709"/>
      <c r="H9" s="709"/>
      <c r="I9" s="709"/>
      <c r="J9" s="709"/>
      <c r="K9" s="140"/>
      <c r="L9" s="710"/>
      <c r="M9" s="710"/>
      <c r="N9" s="710"/>
      <c r="O9" s="710"/>
      <c r="P9" s="710"/>
      <c r="Q9" s="710"/>
      <c r="R9" s="710"/>
      <c r="S9" s="710"/>
      <c r="T9" s="710"/>
      <c r="U9" s="710"/>
    </row>
    <row r="10" spans="1:22" ht="10.5" customHeight="1">
      <c r="A10" s="711" t="s">
        <v>41</v>
      </c>
      <c r="B10" s="226" t="s">
        <v>7</v>
      </c>
      <c r="C10" s="226" t="s">
        <v>7</v>
      </c>
      <c r="D10" s="226" t="s">
        <v>7</v>
      </c>
      <c r="E10" s="226">
        <v>471</v>
      </c>
      <c r="F10" s="226">
        <v>362</v>
      </c>
      <c r="G10" s="226">
        <v>339</v>
      </c>
      <c r="H10" s="226">
        <v>338</v>
      </c>
      <c r="I10" s="226">
        <v>358</v>
      </c>
      <c r="J10" s="226">
        <v>313</v>
      </c>
      <c r="K10" s="226" t="s">
        <v>7</v>
      </c>
      <c r="L10" s="865" t="s">
        <v>7</v>
      </c>
      <c r="M10" s="865" t="s">
        <v>7</v>
      </c>
      <c r="N10" s="865" t="s">
        <v>7</v>
      </c>
      <c r="O10" s="866">
        <v>64.27463144435059</v>
      </c>
      <c r="P10" s="866">
        <v>48.500373801223496</v>
      </c>
      <c r="Q10" s="866">
        <v>44.676628192929236</v>
      </c>
      <c r="R10" s="866">
        <v>43.530728444240104</v>
      </c>
      <c r="S10" s="866">
        <v>45.310662813994668</v>
      </c>
      <c r="T10" s="866">
        <v>38.953943495624834</v>
      </c>
      <c r="U10" s="865" t="s">
        <v>7</v>
      </c>
      <c r="V10" s="703"/>
    </row>
    <row r="11" spans="1:22" ht="10.5" customHeight="1">
      <c r="A11" s="712" t="s">
        <v>25</v>
      </c>
      <c r="B11" s="227">
        <v>119</v>
      </c>
      <c r="C11" s="227">
        <v>176</v>
      </c>
      <c r="D11" s="227">
        <v>245</v>
      </c>
      <c r="E11" s="227">
        <v>283</v>
      </c>
      <c r="F11" s="227">
        <v>214</v>
      </c>
      <c r="G11" s="227">
        <v>213</v>
      </c>
      <c r="H11" s="227">
        <v>204</v>
      </c>
      <c r="I11" s="227">
        <v>281</v>
      </c>
      <c r="J11" s="227">
        <v>304</v>
      </c>
      <c r="K11" s="713">
        <v>363</v>
      </c>
      <c r="L11" s="867">
        <v>3.9180424538008469</v>
      </c>
      <c r="M11" s="867">
        <v>5.6273954399552117</v>
      </c>
      <c r="N11" s="867">
        <v>7.762725483411848</v>
      </c>
      <c r="O11" s="867">
        <v>9.0678331595598998</v>
      </c>
      <c r="P11" s="867">
        <v>6.8079496491679041</v>
      </c>
      <c r="Q11" s="867">
        <v>6.7288543383103683</v>
      </c>
      <c r="R11" s="867">
        <v>6.1800671627887258</v>
      </c>
      <c r="S11" s="867">
        <v>8.4594473361772327</v>
      </c>
      <c r="T11" s="867">
        <v>9.0992573329837292</v>
      </c>
      <c r="U11" s="867">
        <v>10.806906774501535</v>
      </c>
      <c r="V11" s="703"/>
    </row>
    <row r="12" spans="1:22" ht="10.5" customHeight="1">
      <c r="A12" s="712" t="s">
        <v>15</v>
      </c>
      <c r="B12" s="227" t="s">
        <v>7</v>
      </c>
      <c r="C12" s="227" t="s">
        <v>7</v>
      </c>
      <c r="D12" s="227" t="s">
        <v>7</v>
      </c>
      <c r="E12" s="227" t="s">
        <v>7</v>
      </c>
      <c r="F12" s="227" t="s">
        <v>7</v>
      </c>
      <c r="G12" s="227" t="s">
        <v>7</v>
      </c>
      <c r="H12" s="227" t="s">
        <v>7</v>
      </c>
      <c r="I12" s="227" t="s">
        <v>7</v>
      </c>
      <c r="J12" s="227" t="s">
        <v>7</v>
      </c>
      <c r="K12" s="713">
        <v>467</v>
      </c>
      <c r="L12" s="868" t="s">
        <v>7</v>
      </c>
      <c r="M12" s="868" t="s">
        <v>7</v>
      </c>
      <c r="N12" s="868" t="s">
        <v>7</v>
      </c>
      <c r="O12" s="868" t="s">
        <v>7</v>
      </c>
      <c r="P12" s="868" t="s">
        <v>7</v>
      </c>
      <c r="Q12" s="868" t="s">
        <v>7</v>
      </c>
      <c r="R12" s="868" t="s">
        <v>7</v>
      </c>
      <c r="S12" s="868" t="s">
        <v>7</v>
      </c>
      <c r="T12" s="868" t="s">
        <v>7</v>
      </c>
      <c r="U12" s="867">
        <v>59.696150429185913</v>
      </c>
    </row>
    <row r="13" spans="1:22" ht="10.5" customHeight="1">
      <c r="A13" s="712" t="s">
        <v>18</v>
      </c>
      <c r="B13" s="227">
        <v>538</v>
      </c>
      <c r="C13" s="227">
        <v>475</v>
      </c>
      <c r="D13" s="227">
        <v>508</v>
      </c>
      <c r="E13" s="227">
        <v>594</v>
      </c>
      <c r="F13" s="227">
        <v>564</v>
      </c>
      <c r="G13" s="228">
        <v>1098</v>
      </c>
      <c r="H13" s="228">
        <v>1360</v>
      </c>
      <c r="I13" s="228">
        <v>1048</v>
      </c>
      <c r="J13" s="227">
        <v>957</v>
      </c>
      <c r="K13" s="713" t="s">
        <v>7</v>
      </c>
      <c r="L13" s="867">
        <v>16.698014239867906</v>
      </c>
      <c r="M13" s="867">
        <v>14.216891702602979</v>
      </c>
      <c r="N13" s="867">
        <v>14.970373101186462</v>
      </c>
      <c r="O13" s="867">
        <v>17.064370886344683</v>
      </c>
      <c r="P13" s="867">
        <v>15.939466203103279</v>
      </c>
      <c r="Q13" s="867">
        <v>30.576568824431181</v>
      </c>
      <c r="R13" s="867">
        <v>35.715026651025582</v>
      </c>
      <c r="S13" s="867">
        <v>27.05393723847968</v>
      </c>
      <c r="T13" s="867">
        <v>24.29960267483526</v>
      </c>
      <c r="U13" s="868" t="s">
        <v>7</v>
      </c>
    </row>
    <row r="14" spans="1:22" ht="10.5" customHeight="1">
      <c r="A14" s="712" t="s">
        <v>8</v>
      </c>
      <c r="B14" s="227" t="s">
        <v>7</v>
      </c>
      <c r="C14" s="227" t="s">
        <v>7</v>
      </c>
      <c r="D14" s="227" t="s">
        <v>7</v>
      </c>
      <c r="E14" s="227" t="s">
        <v>7</v>
      </c>
      <c r="F14" s="227" t="s">
        <v>7</v>
      </c>
      <c r="G14" s="227">
        <v>629</v>
      </c>
      <c r="H14" s="227">
        <v>600</v>
      </c>
      <c r="I14" s="227">
        <v>329</v>
      </c>
      <c r="J14" s="227">
        <v>386</v>
      </c>
      <c r="K14" s="713" t="s">
        <v>7</v>
      </c>
      <c r="L14" s="868" t="s">
        <v>7</v>
      </c>
      <c r="M14" s="868" t="s">
        <v>7</v>
      </c>
      <c r="N14" s="868" t="s">
        <v>7</v>
      </c>
      <c r="O14" s="868" t="s">
        <v>7</v>
      </c>
      <c r="P14" s="868" t="s">
        <v>7</v>
      </c>
      <c r="Q14" s="867">
        <v>4.437283025501821</v>
      </c>
      <c r="R14" s="867">
        <v>3.9882646641678416</v>
      </c>
      <c r="S14" s="867">
        <v>2.1750094586467568</v>
      </c>
      <c r="T14" s="867">
        <v>2.5388165983882858</v>
      </c>
      <c r="U14" s="868" t="s">
        <v>7</v>
      </c>
    </row>
    <row r="15" spans="1:22" ht="10.5" customHeight="1">
      <c r="A15" s="712" t="s">
        <v>9</v>
      </c>
      <c r="B15" s="227" t="s">
        <v>7</v>
      </c>
      <c r="C15" s="227" t="s">
        <v>7</v>
      </c>
      <c r="D15" s="227" t="s">
        <v>7</v>
      </c>
      <c r="E15" s="227" t="s">
        <v>7</v>
      </c>
      <c r="F15" s="227" t="s">
        <v>7</v>
      </c>
      <c r="G15" s="228">
        <v>1716</v>
      </c>
      <c r="H15" s="228">
        <v>1858</v>
      </c>
      <c r="I15" s="228">
        <v>1938</v>
      </c>
      <c r="J15" s="228">
        <v>1387</v>
      </c>
      <c r="K15" s="714">
        <v>1771</v>
      </c>
      <c r="L15" s="868" t="s">
        <v>7</v>
      </c>
      <c r="M15" s="868" t="s">
        <v>7</v>
      </c>
      <c r="N15" s="868" t="s">
        <v>7</v>
      </c>
      <c r="O15" s="868" t="s">
        <v>7</v>
      </c>
      <c r="P15" s="868" t="s">
        <v>7</v>
      </c>
      <c r="Q15" s="867">
        <v>19.939565454586649</v>
      </c>
      <c r="R15" s="867">
        <v>21.165163917245803</v>
      </c>
      <c r="S15" s="867">
        <v>21.916157466573619</v>
      </c>
      <c r="T15" s="867">
        <v>15.5764656785999</v>
      </c>
      <c r="U15" s="867">
        <v>19.757547779295138</v>
      </c>
    </row>
    <row r="16" spans="1:22" ht="10.5" customHeight="1">
      <c r="A16" s="712" t="s">
        <v>26</v>
      </c>
      <c r="B16" s="228">
        <v>2785</v>
      </c>
      <c r="C16" s="228">
        <v>2289</v>
      </c>
      <c r="D16" s="228">
        <v>2869</v>
      </c>
      <c r="E16" s="228">
        <v>2820</v>
      </c>
      <c r="F16" s="228">
        <v>2715</v>
      </c>
      <c r="G16" s="228">
        <v>2987</v>
      </c>
      <c r="H16" s="228">
        <v>3289</v>
      </c>
      <c r="I16" s="228">
        <v>3408</v>
      </c>
      <c r="J16" s="228">
        <v>2988</v>
      </c>
      <c r="K16" s="714">
        <v>3157</v>
      </c>
      <c r="L16" s="867">
        <v>113.40024422788686</v>
      </c>
      <c r="M16" s="867">
        <v>89.513436400879414</v>
      </c>
      <c r="N16" s="867">
        <v>110.05472048057356</v>
      </c>
      <c r="O16" s="867">
        <v>110.02890014409103</v>
      </c>
      <c r="P16" s="867">
        <v>104.02306821691052</v>
      </c>
      <c r="Q16" s="867">
        <v>112.7794566952561</v>
      </c>
      <c r="R16" s="867">
        <v>117.89540394320517</v>
      </c>
      <c r="S16" s="867">
        <v>119.4795068805892</v>
      </c>
      <c r="T16" s="867">
        <v>102.51026646493965</v>
      </c>
      <c r="U16" s="867">
        <v>106.03866162213289</v>
      </c>
    </row>
    <row r="17" spans="1:21" ht="10.5" customHeight="1">
      <c r="A17" s="712" t="s">
        <v>10</v>
      </c>
      <c r="B17" s="228">
        <v>1840</v>
      </c>
      <c r="C17" s="228">
        <v>1978</v>
      </c>
      <c r="D17" s="228">
        <v>2242</v>
      </c>
      <c r="E17" s="228">
        <v>2965</v>
      </c>
      <c r="F17" s="228">
        <v>3212</v>
      </c>
      <c r="G17" s="228">
        <v>2083</v>
      </c>
      <c r="H17" s="228">
        <v>2131</v>
      </c>
      <c r="I17" s="228">
        <v>2102</v>
      </c>
      <c r="J17" s="228">
        <v>1762</v>
      </c>
      <c r="K17" s="714">
        <v>1236</v>
      </c>
      <c r="L17" s="867">
        <v>54.898022447920724</v>
      </c>
      <c r="M17" s="867">
        <v>57.272773600552227</v>
      </c>
      <c r="N17" s="867">
        <v>64.292287305657055</v>
      </c>
      <c r="O17" s="867">
        <v>84.4086780661559</v>
      </c>
      <c r="P17" s="867">
        <v>90.553994792863378</v>
      </c>
      <c r="Q17" s="867">
        <v>58.215790816661624</v>
      </c>
      <c r="R17" s="867">
        <v>55.503955601002872</v>
      </c>
      <c r="S17" s="867">
        <v>54.104851701999131</v>
      </c>
      <c r="T17" s="867">
        <v>44.835620959355062</v>
      </c>
      <c r="U17" s="867">
        <v>31.104535650302477</v>
      </c>
    </row>
    <row r="18" spans="1:21" ht="10.5" customHeight="1">
      <c r="A18" s="712" t="s">
        <v>65</v>
      </c>
      <c r="B18" s="227" t="s">
        <v>7</v>
      </c>
      <c r="C18" s="227" t="s">
        <v>7</v>
      </c>
      <c r="D18" s="227" t="s">
        <v>7</v>
      </c>
      <c r="E18" s="227" t="s">
        <v>7</v>
      </c>
      <c r="F18" s="228">
        <v>2975</v>
      </c>
      <c r="G18" s="228">
        <v>2984</v>
      </c>
      <c r="H18" s="228">
        <v>2883</v>
      </c>
      <c r="I18" s="228">
        <v>3814</v>
      </c>
      <c r="J18" s="228">
        <v>3731</v>
      </c>
      <c r="K18" s="714">
        <v>2300</v>
      </c>
      <c r="L18" s="868" t="s">
        <v>7</v>
      </c>
      <c r="M18" s="868" t="s">
        <v>7</v>
      </c>
      <c r="N18" s="868" t="s">
        <v>7</v>
      </c>
      <c r="O18" s="868" t="s">
        <v>7</v>
      </c>
      <c r="P18" s="867">
        <v>48.925159471351726</v>
      </c>
      <c r="Q18" s="867">
        <v>48.480941336111343</v>
      </c>
      <c r="R18" s="867">
        <v>44.808493812915287</v>
      </c>
      <c r="S18" s="867">
        <v>58.468039260353244</v>
      </c>
      <c r="T18" s="867">
        <v>56.438965970374312</v>
      </c>
      <c r="U18" s="867">
        <v>34.349608825161241</v>
      </c>
    </row>
    <row r="19" spans="1:21" ht="10.5" customHeight="1">
      <c r="A19" s="712" t="s">
        <v>27</v>
      </c>
      <c r="B19" s="227" t="s">
        <v>7</v>
      </c>
      <c r="C19" s="227" t="s">
        <v>7</v>
      </c>
      <c r="D19" s="227">
        <v>508</v>
      </c>
      <c r="E19" s="227">
        <v>720</v>
      </c>
      <c r="F19" s="227">
        <v>713</v>
      </c>
      <c r="G19" s="227">
        <v>545</v>
      </c>
      <c r="H19" s="227">
        <v>614</v>
      </c>
      <c r="I19" s="227">
        <v>731</v>
      </c>
      <c r="J19" s="227">
        <v>865</v>
      </c>
      <c r="K19" s="713">
        <v>781</v>
      </c>
      <c r="L19" s="868" t="s">
        <v>7</v>
      </c>
      <c r="M19" s="868" t="s">
        <v>7</v>
      </c>
      <c r="N19" s="867">
        <v>7.9784669344374191</v>
      </c>
      <c r="O19" s="867">
        <v>10.959432898056116</v>
      </c>
      <c r="P19" s="867">
        <v>10.728643416457498</v>
      </c>
      <c r="Q19" s="867">
        <v>8.1169870816288903</v>
      </c>
      <c r="R19" s="867">
        <v>9.0369855559828736</v>
      </c>
      <c r="S19" s="867">
        <v>10.67015585142005</v>
      </c>
      <c r="T19" s="867">
        <v>12.528531376584334</v>
      </c>
      <c r="U19" s="867">
        <v>11.230888077082144</v>
      </c>
    </row>
    <row r="20" spans="1:21" ht="10.5" customHeight="1">
      <c r="A20" s="712" t="s">
        <v>28</v>
      </c>
      <c r="B20" s="227" t="s">
        <v>7</v>
      </c>
      <c r="C20" s="227" t="s">
        <v>7</v>
      </c>
      <c r="D20" s="227" t="s">
        <v>7</v>
      </c>
      <c r="E20" s="227" t="s">
        <v>7</v>
      </c>
      <c r="F20" s="227" t="s">
        <v>7</v>
      </c>
      <c r="G20" s="228">
        <v>1065</v>
      </c>
      <c r="H20" s="228">
        <v>1049</v>
      </c>
      <c r="I20" s="228">
        <v>1105</v>
      </c>
      <c r="J20" s="228">
        <v>1304</v>
      </c>
      <c r="K20" s="714">
        <v>1869</v>
      </c>
      <c r="L20" s="868" t="s">
        <v>7</v>
      </c>
      <c r="M20" s="868" t="s">
        <v>7</v>
      </c>
      <c r="N20" s="868" t="s">
        <v>7</v>
      </c>
      <c r="O20" s="868" t="s">
        <v>7</v>
      </c>
      <c r="P20" s="868" t="s">
        <v>7</v>
      </c>
      <c r="Q20" s="867">
        <v>34.185718651214508</v>
      </c>
      <c r="R20" s="867">
        <v>32.965516937959151</v>
      </c>
      <c r="S20" s="867">
        <v>34.270398718256068</v>
      </c>
      <c r="T20" s="867">
        <v>39.932800201868879</v>
      </c>
      <c r="U20" s="867">
        <v>56.541596493876476</v>
      </c>
    </row>
    <row r="21" spans="1:21" ht="10.5" customHeight="1">
      <c r="A21" s="712" t="s">
        <v>66</v>
      </c>
      <c r="B21" s="228">
        <v>1049</v>
      </c>
      <c r="C21" s="228">
        <v>1113</v>
      </c>
      <c r="D21" s="228">
        <v>1249</v>
      </c>
      <c r="E21" s="228">
        <v>1296</v>
      </c>
      <c r="F21" s="228">
        <v>1443</v>
      </c>
      <c r="G21" s="228">
        <v>1534</v>
      </c>
      <c r="H21" s="228">
        <v>1421</v>
      </c>
      <c r="I21" s="228">
        <v>1547</v>
      </c>
      <c r="J21" s="228">
        <v>1523</v>
      </c>
      <c r="K21" s="714">
        <v>1555</v>
      </c>
      <c r="L21" s="867">
        <v>46.296847974656337</v>
      </c>
      <c r="M21" s="867">
        <v>47.644364994362299</v>
      </c>
      <c r="N21" s="867">
        <v>52.912563365866013</v>
      </c>
      <c r="O21" s="867">
        <v>52.912191483341843</v>
      </c>
      <c r="P21" s="867">
        <v>58.243210407734765</v>
      </c>
      <c r="Q21" s="867">
        <v>61.235373767308772</v>
      </c>
      <c r="R21" s="867">
        <v>54.922777647009255</v>
      </c>
      <c r="S21" s="867">
        <v>59.053532580792066</v>
      </c>
      <c r="T21" s="867">
        <v>57.444926609674361</v>
      </c>
      <c r="U21" s="867">
        <v>57.970776763672347</v>
      </c>
    </row>
    <row r="22" spans="1:21" ht="10.5" customHeight="1">
      <c r="A22" s="712" t="s">
        <v>29</v>
      </c>
      <c r="B22" s="227" t="s">
        <v>7</v>
      </c>
      <c r="C22" s="227" t="s">
        <v>7</v>
      </c>
      <c r="D22" s="227" t="s">
        <v>7</v>
      </c>
      <c r="E22" s="227" t="s">
        <v>7</v>
      </c>
      <c r="F22" s="227" t="s">
        <v>7</v>
      </c>
      <c r="G22" s="228">
        <v>11202</v>
      </c>
      <c r="H22" s="228">
        <v>11148</v>
      </c>
      <c r="I22" s="228">
        <v>11283</v>
      </c>
      <c r="J22" s="228">
        <v>9506</v>
      </c>
      <c r="K22" s="714">
        <v>9078</v>
      </c>
      <c r="L22" s="868" t="s">
        <v>7</v>
      </c>
      <c r="M22" s="868" t="s">
        <v>7</v>
      </c>
      <c r="N22" s="868" t="s">
        <v>7</v>
      </c>
      <c r="O22" s="868" t="s">
        <v>7</v>
      </c>
      <c r="P22" s="868" t="s">
        <v>7</v>
      </c>
      <c r="Q22" s="867">
        <v>56.41809464581101</v>
      </c>
      <c r="R22" s="867">
        <v>54.133964371810016</v>
      </c>
      <c r="S22" s="867">
        <v>54.417609795111886</v>
      </c>
      <c r="T22" s="867">
        <v>45.550596549415332</v>
      </c>
      <c r="U22" s="867">
        <v>43.233594760534082</v>
      </c>
    </row>
    <row r="23" spans="1:21" ht="10.5" customHeight="1">
      <c r="A23" s="712" t="s">
        <v>30</v>
      </c>
      <c r="B23" s="228">
        <v>1267</v>
      </c>
      <c r="C23" s="228">
        <v>1523</v>
      </c>
      <c r="D23" s="228">
        <v>2016</v>
      </c>
      <c r="E23" s="228">
        <v>2501</v>
      </c>
      <c r="F23" s="228">
        <v>2597</v>
      </c>
      <c r="G23" s="228">
        <v>2979</v>
      </c>
      <c r="H23" s="228">
        <v>2889</v>
      </c>
      <c r="I23" s="228">
        <v>2875</v>
      </c>
      <c r="J23" s="228">
        <v>2371</v>
      </c>
      <c r="K23" s="713" t="s">
        <v>7</v>
      </c>
      <c r="L23" s="867">
        <v>17.932020516948871</v>
      </c>
      <c r="M23" s="867">
        <v>20.801768163952353</v>
      </c>
      <c r="N23" s="867">
        <v>27.129519231545601</v>
      </c>
      <c r="O23" s="867">
        <v>32.893875886316344</v>
      </c>
      <c r="P23" s="867">
        <v>33.777311401448877</v>
      </c>
      <c r="Q23" s="867">
        <v>38.228767153699536</v>
      </c>
      <c r="R23" s="867">
        <v>36.250005332728371</v>
      </c>
      <c r="S23" s="867">
        <v>35.608460025137717</v>
      </c>
      <c r="T23" s="867">
        <v>29.002657210976778</v>
      </c>
      <c r="U23" s="869" t="s">
        <v>7</v>
      </c>
    </row>
    <row r="24" spans="1:21" ht="10.5" customHeight="1">
      <c r="A24" s="712" t="s">
        <v>84</v>
      </c>
      <c r="B24" s="227" t="s">
        <v>7</v>
      </c>
      <c r="C24" s="227" t="s">
        <v>7</v>
      </c>
      <c r="D24" s="227" t="s">
        <v>7</v>
      </c>
      <c r="E24" s="227" t="s">
        <v>7</v>
      </c>
      <c r="F24" s="227" t="s">
        <v>7</v>
      </c>
      <c r="G24" s="227" t="s">
        <v>7</v>
      </c>
      <c r="H24" s="227" t="s">
        <v>7</v>
      </c>
      <c r="I24" s="227" t="s">
        <v>7</v>
      </c>
      <c r="J24" s="227" t="s">
        <v>7</v>
      </c>
      <c r="K24" s="713">
        <v>74</v>
      </c>
      <c r="L24" s="868" t="s">
        <v>7</v>
      </c>
      <c r="M24" s="868" t="s">
        <v>7</v>
      </c>
      <c r="N24" s="868" t="s">
        <v>7</v>
      </c>
      <c r="O24" s="868" t="s">
        <v>7</v>
      </c>
      <c r="P24" s="868" t="s">
        <v>7</v>
      </c>
      <c r="Q24" s="868" t="s">
        <v>7</v>
      </c>
      <c r="R24" s="868" t="s">
        <v>7</v>
      </c>
      <c r="S24" s="868" t="s">
        <v>7</v>
      </c>
      <c r="T24" s="868" t="s">
        <v>7</v>
      </c>
      <c r="U24" s="867">
        <v>1.8502706020755535</v>
      </c>
    </row>
    <row r="25" spans="1:21" ht="10.5" customHeight="1">
      <c r="A25" s="712" t="s">
        <v>82</v>
      </c>
      <c r="B25" s="228">
        <v>3184</v>
      </c>
      <c r="C25" s="228">
        <v>3535</v>
      </c>
      <c r="D25" s="228">
        <v>3621</v>
      </c>
      <c r="E25" s="228">
        <v>3510</v>
      </c>
      <c r="F25" s="228">
        <v>4280</v>
      </c>
      <c r="G25" s="228">
        <v>6409</v>
      </c>
      <c r="H25" s="228">
        <v>6458</v>
      </c>
      <c r="I25" s="228">
        <v>6913</v>
      </c>
      <c r="J25" s="228">
        <v>6770</v>
      </c>
      <c r="K25" s="227" t="s">
        <v>7</v>
      </c>
      <c r="L25" s="867">
        <v>30.959201431513026</v>
      </c>
      <c r="M25" s="867">
        <v>33.380014993150724</v>
      </c>
      <c r="N25" s="867">
        <v>33.884674385684704</v>
      </c>
      <c r="O25" s="867">
        <v>33.62197463293856</v>
      </c>
      <c r="P25" s="867">
        <v>40.714021195453078</v>
      </c>
      <c r="Q25" s="867">
        <v>60.58941618519242</v>
      </c>
      <c r="R25" s="867">
        <v>58.722623804667712</v>
      </c>
      <c r="S25" s="867">
        <v>62.382170520530615</v>
      </c>
      <c r="T25" s="867">
        <v>60.646681748609559</v>
      </c>
      <c r="U25" s="868" t="s">
        <v>7</v>
      </c>
    </row>
    <row r="26" spans="1:21" ht="10.5" customHeight="1">
      <c r="A26" s="712" t="s">
        <v>32</v>
      </c>
      <c r="B26" s="228">
        <v>1176</v>
      </c>
      <c r="C26" s="228">
        <v>1227</v>
      </c>
      <c r="D26" s="228">
        <v>1163</v>
      </c>
      <c r="E26" s="228">
        <v>1493</v>
      </c>
      <c r="F26" s="228">
        <v>1597</v>
      </c>
      <c r="G26" s="228">
        <v>1769</v>
      </c>
      <c r="H26" s="228">
        <v>2322</v>
      </c>
      <c r="I26" s="228">
        <v>2778</v>
      </c>
      <c r="J26" s="228">
        <v>2849</v>
      </c>
      <c r="K26" s="714">
        <v>2870</v>
      </c>
      <c r="L26" s="867">
        <v>13.857077443388066</v>
      </c>
      <c r="M26" s="867">
        <v>14.04823387252447</v>
      </c>
      <c r="N26" s="867">
        <v>13.200524479651897</v>
      </c>
      <c r="O26" s="867">
        <v>16.973562624601637</v>
      </c>
      <c r="P26" s="867">
        <v>18.014855431067176</v>
      </c>
      <c r="Q26" s="867">
        <v>19.807350284872022</v>
      </c>
      <c r="R26" s="867">
        <v>25.215696282259422</v>
      </c>
      <c r="S26" s="867">
        <v>29.942678847954895</v>
      </c>
      <c r="T26" s="867">
        <v>30.486327005396266</v>
      </c>
      <c r="U26" s="867">
        <v>30.498379654031481</v>
      </c>
    </row>
    <row r="27" spans="1:21" ht="10.5" customHeight="1">
      <c r="A27" s="712" t="s">
        <v>33</v>
      </c>
      <c r="B27" s="111">
        <v>155</v>
      </c>
      <c r="C27" s="111">
        <v>102</v>
      </c>
      <c r="D27" s="111">
        <v>110</v>
      </c>
      <c r="E27" s="111">
        <v>123</v>
      </c>
      <c r="F27" s="111">
        <v>132</v>
      </c>
      <c r="G27" s="111">
        <v>162</v>
      </c>
      <c r="H27" s="111">
        <v>198</v>
      </c>
      <c r="I27" s="111">
        <v>462</v>
      </c>
      <c r="J27" s="111">
        <v>488</v>
      </c>
      <c r="K27" s="715">
        <v>466</v>
      </c>
      <c r="L27" s="867">
        <v>5.1114038718059911</v>
      </c>
      <c r="M27" s="867">
        <v>3.2695482926707302</v>
      </c>
      <c r="N27" s="867">
        <v>3.4972538608887791</v>
      </c>
      <c r="O27" s="867">
        <v>3.9435526921159405</v>
      </c>
      <c r="P27" s="867">
        <v>4.203382576597094</v>
      </c>
      <c r="Q27" s="867">
        <v>5.1253690582102722</v>
      </c>
      <c r="R27" s="867">
        <v>6.218268771163312</v>
      </c>
      <c r="S27" s="867">
        <v>14.461370299350364</v>
      </c>
      <c r="T27" s="867">
        <v>15.230828195009533</v>
      </c>
      <c r="U27" s="867">
        <v>14.507281659184727</v>
      </c>
    </row>
    <row r="28" spans="1:21" ht="10.5" customHeight="1">
      <c r="A28" s="712" t="s">
        <v>12</v>
      </c>
      <c r="B28" s="228">
        <v>4633</v>
      </c>
      <c r="C28" s="228">
        <v>5095</v>
      </c>
      <c r="D28" s="228">
        <v>5425</v>
      </c>
      <c r="E28" s="228">
        <v>5473</v>
      </c>
      <c r="F28" s="228">
        <v>5488</v>
      </c>
      <c r="G28" s="228">
        <v>5975</v>
      </c>
      <c r="H28" s="228">
        <v>5822</v>
      </c>
      <c r="I28" s="228">
        <v>6201</v>
      </c>
      <c r="J28" s="228">
        <v>6348</v>
      </c>
      <c r="K28" s="714">
        <v>5905</v>
      </c>
      <c r="L28" s="867">
        <v>30.044518804574444</v>
      </c>
      <c r="M28" s="867">
        <v>32.099822320080655</v>
      </c>
      <c r="N28" s="867">
        <v>33.884163878431991</v>
      </c>
      <c r="O28" s="867">
        <v>34.219974348462131</v>
      </c>
      <c r="P28" s="867">
        <v>34.060135751487124</v>
      </c>
      <c r="Q28" s="867">
        <v>36.811445001698871</v>
      </c>
      <c r="R28" s="867">
        <v>35.566841806788233</v>
      </c>
      <c r="S28" s="867">
        <v>37.670462487697563</v>
      </c>
      <c r="T28" s="867">
        <v>38.356439845646143</v>
      </c>
      <c r="U28" s="867">
        <v>35.495319907506591</v>
      </c>
    </row>
    <row r="29" spans="1:21" ht="10.5" customHeight="1">
      <c r="A29" s="712" t="s">
        <v>580</v>
      </c>
      <c r="B29" s="227">
        <v>48</v>
      </c>
      <c r="C29" s="227">
        <v>33</v>
      </c>
      <c r="D29" s="227">
        <v>50</v>
      </c>
      <c r="E29" s="227">
        <v>54</v>
      </c>
      <c r="F29" s="227">
        <v>36</v>
      </c>
      <c r="G29" s="227">
        <v>70</v>
      </c>
      <c r="H29" s="227">
        <v>64</v>
      </c>
      <c r="I29" s="227">
        <v>84</v>
      </c>
      <c r="J29" s="227">
        <v>75</v>
      </c>
      <c r="K29" s="713">
        <v>363</v>
      </c>
      <c r="L29" s="867">
        <v>1.592705409225746</v>
      </c>
      <c r="M29" s="867">
        <v>1.062312686910698</v>
      </c>
      <c r="N29" s="867">
        <v>1.5936046732138323</v>
      </c>
      <c r="O29" s="867">
        <v>1.7044738967713793</v>
      </c>
      <c r="P29" s="867">
        <v>1.1254723466754952</v>
      </c>
      <c r="Q29" s="867">
        <v>2.1683923972445309</v>
      </c>
      <c r="R29" s="867">
        <v>1.8968813788193633</v>
      </c>
      <c r="S29" s="867">
        <v>2.4644199371572917</v>
      </c>
      <c r="T29" s="867">
        <v>2.1788549391010044</v>
      </c>
      <c r="U29" s="867">
        <v>10.44604917758226</v>
      </c>
    </row>
    <row r="30" spans="1:21" ht="10.5" customHeight="1">
      <c r="A30" s="712" t="s">
        <v>36</v>
      </c>
      <c r="B30" s="228">
        <v>8177</v>
      </c>
      <c r="C30" s="228">
        <v>8078</v>
      </c>
      <c r="D30" s="228">
        <v>8287</v>
      </c>
      <c r="E30" s="228">
        <v>8630</v>
      </c>
      <c r="F30" s="228">
        <v>8973</v>
      </c>
      <c r="G30" s="228">
        <v>9740</v>
      </c>
      <c r="H30" s="228">
        <v>10319</v>
      </c>
      <c r="I30" s="228">
        <v>9905</v>
      </c>
      <c r="J30" s="228">
        <v>9576</v>
      </c>
      <c r="K30" s="228">
        <v>9784</v>
      </c>
      <c r="L30" s="867">
        <v>77.266250693218211</v>
      </c>
      <c r="M30" s="867">
        <v>74.415852142574067</v>
      </c>
      <c r="N30" s="867">
        <v>75.929107666686704</v>
      </c>
      <c r="O30" s="867">
        <v>80.687898460777831</v>
      </c>
      <c r="P30" s="867">
        <v>83.601741539900658</v>
      </c>
      <c r="Q30" s="867">
        <v>90.431334253058992</v>
      </c>
      <c r="R30" s="867">
        <v>92.430672293182681</v>
      </c>
      <c r="S30" s="867">
        <v>88.380100281299448</v>
      </c>
      <c r="T30" s="867">
        <v>85.13534706523096</v>
      </c>
      <c r="U30" s="867">
        <v>86.687635670934299</v>
      </c>
    </row>
    <row r="31" spans="1:21" ht="10.5" customHeight="1">
      <c r="A31" s="712" t="s">
        <v>43</v>
      </c>
      <c r="B31" s="227">
        <v>591</v>
      </c>
      <c r="C31" s="227">
        <v>668</v>
      </c>
      <c r="D31" s="227">
        <v>839</v>
      </c>
      <c r="E31" s="227">
        <v>887</v>
      </c>
      <c r="F31" s="228">
        <v>1079</v>
      </c>
      <c r="G31" s="228">
        <v>1051</v>
      </c>
      <c r="H31" s="228">
        <v>1122</v>
      </c>
      <c r="I31" s="228">
        <v>1227</v>
      </c>
      <c r="J31" s="228">
        <v>1186</v>
      </c>
      <c r="K31" s="714">
        <v>1166</v>
      </c>
      <c r="L31" s="867">
        <v>40.653314586491817</v>
      </c>
      <c r="M31" s="867">
        <v>44.725174515220615</v>
      </c>
      <c r="N31" s="867">
        <v>55.787245134075562</v>
      </c>
      <c r="O31" s="867">
        <v>56.840719743210677</v>
      </c>
      <c r="P31" s="867">
        <v>68.444706636091738</v>
      </c>
      <c r="Q31" s="867">
        <v>66.100171634032719</v>
      </c>
      <c r="R31" s="867">
        <v>64.9225153829329</v>
      </c>
      <c r="S31" s="867">
        <v>70.173191095839883</v>
      </c>
      <c r="T31" s="867">
        <v>67.073708689721315</v>
      </c>
      <c r="U31" s="867">
        <v>65.238835123111727</v>
      </c>
    </row>
    <row r="32" spans="1:21" ht="10.5" customHeight="1">
      <c r="A32" s="712" t="s">
        <v>58</v>
      </c>
      <c r="B32" s="227" t="s">
        <v>7</v>
      </c>
      <c r="C32" s="227" t="s">
        <v>7</v>
      </c>
      <c r="D32" s="227" t="s">
        <v>7</v>
      </c>
      <c r="E32" s="227">
        <v>151</v>
      </c>
      <c r="F32" s="227">
        <v>215</v>
      </c>
      <c r="G32" s="227">
        <v>227</v>
      </c>
      <c r="H32" s="227">
        <v>277</v>
      </c>
      <c r="I32" s="227">
        <v>551</v>
      </c>
      <c r="J32" s="227">
        <v>242</v>
      </c>
      <c r="K32" s="713">
        <v>199</v>
      </c>
      <c r="L32" s="868" t="s">
        <v>7</v>
      </c>
      <c r="M32" s="868" t="s">
        <v>7</v>
      </c>
      <c r="N32" s="868" t="s">
        <v>7</v>
      </c>
      <c r="O32" s="867">
        <v>33.464309538214692</v>
      </c>
      <c r="P32" s="867">
        <v>46.722371323329675</v>
      </c>
      <c r="Q32" s="867">
        <v>48.346836370451776</v>
      </c>
      <c r="R32" s="867">
        <v>56.75392155255782</v>
      </c>
      <c r="S32" s="867">
        <v>110.8794693884122</v>
      </c>
      <c r="T32" s="867">
        <v>47.857771449477418</v>
      </c>
      <c r="U32" s="867">
        <v>38.698712052412446</v>
      </c>
    </row>
    <row r="33" spans="1:21" ht="10.5" customHeight="1">
      <c r="A33" s="712" t="s">
        <v>13</v>
      </c>
      <c r="B33" s="228">
        <v>1937</v>
      </c>
      <c r="C33" s="228">
        <v>1992</v>
      </c>
      <c r="D33" s="228">
        <v>1968</v>
      </c>
      <c r="E33" s="228">
        <v>2658</v>
      </c>
      <c r="F33" s="228">
        <v>2830</v>
      </c>
      <c r="G33" s="228">
        <v>2982</v>
      </c>
      <c r="H33" s="228">
        <v>3054</v>
      </c>
      <c r="I33" s="228">
        <v>3463</v>
      </c>
      <c r="J33" s="228">
        <v>3314</v>
      </c>
      <c r="K33" s="714">
        <v>3380</v>
      </c>
      <c r="L33" s="867">
        <v>33.018056632529827</v>
      </c>
      <c r="M33" s="867">
        <v>32.911546748522575</v>
      </c>
      <c r="N33" s="867">
        <v>32.163468869341301</v>
      </c>
      <c r="O33" s="867">
        <v>42.530163934740997</v>
      </c>
      <c r="P33" s="867">
        <v>44.799363754053715</v>
      </c>
      <c r="Q33" s="867">
        <v>46.715751103741866</v>
      </c>
      <c r="R33" s="867">
        <v>46.033811789539563</v>
      </c>
      <c r="S33" s="867">
        <v>51.477981456629173</v>
      </c>
      <c r="T33" s="867">
        <v>48.598147287287787</v>
      </c>
      <c r="U33" s="867">
        <v>48.910702226001305</v>
      </c>
    </row>
    <row r="34" spans="1:21" ht="10.5" customHeight="1">
      <c r="A34" s="712" t="s">
        <v>38</v>
      </c>
      <c r="B34" s="228">
        <v>15294</v>
      </c>
      <c r="C34" s="228">
        <v>15309</v>
      </c>
      <c r="D34" s="228">
        <v>18502</v>
      </c>
      <c r="E34" s="228">
        <v>23724</v>
      </c>
      <c r="F34" s="228">
        <v>27216</v>
      </c>
      <c r="G34" s="228">
        <v>30261</v>
      </c>
      <c r="H34" s="228">
        <v>30205</v>
      </c>
      <c r="I34" s="228">
        <v>30592</v>
      </c>
      <c r="J34" s="228">
        <v>27132</v>
      </c>
      <c r="K34" s="714">
        <v>24333</v>
      </c>
      <c r="L34" s="867">
        <v>38.400419406699207</v>
      </c>
      <c r="M34" s="867">
        <v>37.328431309797821</v>
      </c>
      <c r="N34" s="867">
        <v>44.70805761612587</v>
      </c>
      <c r="O34" s="867">
        <v>57.50971585487887</v>
      </c>
      <c r="P34" s="867">
        <v>65.443241621901677</v>
      </c>
      <c r="Q34" s="867">
        <v>72.219855942615894</v>
      </c>
      <c r="R34" s="867">
        <v>69.176504613022786</v>
      </c>
      <c r="S34" s="867">
        <v>69.471531296797679</v>
      </c>
      <c r="T34" s="867">
        <v>61.112947592876942</v>
      </c>
      <c r="U34" s="867">
        <v>54.375784739915233</v>
      </c>
    </row>
    <row r="35" spans="1:21" ht="10.5" customHeight="1">
      <c r="A35" s="712" t="s">
        <v>39</v>
      </c>
      <c r="B35" s="227" t="s">
        <v>7</v>
      </c>
      <c r="C35" s="227">
        <v>63</v>
      </c>
      <c r="D35" s="227">
        <v>82</v>
      </c>
      <c r="E35" s="227">
        <v>99</v>
      </c>
      <c r="F35" s="227">
        <v>112</v>
      </c>
      <c r="G35" s="227">
        <v>125</v>
      </c>
      <c r="H35" s="227">
        <v>154</v>
      </c>
      <c r="I35" s="227">
        <v>612</v>
      </c>
      <c r="J35" s="227">
        <v>472</v>
      </c>
      <c r="K35" s="713">
        <v>480</v>
      </c>
      <c r="L35" s="868" t="s">
        <v>7</v>
      </c>
      <c r="M35" s="867">
        <v>3.150986258698973</v>
      </c>
      <c r="N35" s="867">
        <v>4.0600511269365089</v>
      </c>
      <c r="O35" s="867">
        <v>4.787162281416478</v>
      </c>
      <c r="P35" s="867">
        <v>5.3593158067756113</v>
      </c>
      <c r="Q35" s="867">
        <v>5.9217373714213162</v>
      </c>
      <c r="R35" s="867">
        <v>7.0138299975132785</v>
      </c>
      <c r="S35" s="867">
        <v>27.572858575564499</v>
      </c>
      <c r="T35" s="867">
        <v>21.04383671944419</v>
      </c>
      <c r="U35" s="867">
        <v>21.184766916808744</v>
      </c>
    </row>
    <row r="36" spans="1:21" ht="10.5" customHeight="1">
      <c r="A36" s="716" t="s">
        <v>17</v>
      </c>
      <c r="B36" s="230">
        <v>156</v>
      </c>
      <c r="C36" s="230">
        <v>173</v>
      </c>
      <c r="D36" s="230">
        <v>223</v>
      </c>
      <c r="E36" s="230">
        <v>216</v>
      </c>
      <c r="F36" s="230">
        <v>409</v>
      </c>
      <c r="G36" s="230">
        <v>368</v>
      </c>
      <c r="H36" s="230">
        <v>405</v>
      </c>
      <c r="I36" s="230">
        <v>387</v>
      </c>
      <c r="J36" s="230">
        <v>225</v>
      </c>
      <c r="K36" s="717">
        <v>199</v>
      </c>
      <c r="L36" s="870">
        <v>12.543954095560808</v>
      </c>
      <c r="M36" s="870">
        <v>13.510252563628995</v>
      </c>
      <c r="N36" s="870">
        <v>17.25938062816406</v>
      </c>
      <c r="O36" s="870">
        <v>15.613107203497336</v>
      </c>
      <c r="P36" s="870">
        <v>29.195683892833994</v>
      </c>
      <c r="Q36" s="870">
        <v>25.957646713606742</v>
      </c>
      <c r="R36" s="870">
        <v>27.398854254331727</v>
      </c>
      <c r="S36" s="870">
        <v>25.853775853775851</v>
      </c>
      <c r="T36" s="870">
        <v>14.850250078211316</v>
      </c>
      <c r="U36" s="870">
        <v>12.981912738061531</v>
      </c>
    </row>
    <row r="37" spans="1:21" ht="10.5" customHeight="1">
      <c r="A37" s="718" t="s">
        <v>711</v>
      </c>
      <c r="B37" s="718"/>
      <c r="C37" s="718"/>
      <c r="D37" s="718"/>
      <c r="E37" s="718"/>
      <c r="F37" s="718"/>
      <c r="G37" s="718"/>
      <c r="H37" s="718"/>
      <c r="I37" s="718"/>
      <c r="J37" s="718"/>
      <c r="K37" s="718"/>
      <c r="L37" s="719"/>
      <c r="M37" s="43"/>
      <c r="N37" s="43"/>
      <c r="O37" s="43"/>
      <c r="P37" s="43"/>
      <c r="Q37" s="43"/>
      <c r="R37" s="43"/>
      <c r="S37" s="43"/>
      <c r="T37" s="43"/>
      <c r="U37" s="43"/>
    </row>
    <row r="38" spans="1:21" ht="10.5" customHeight="1">
      <c r="A38" s="1103" t="s">
        <v>20</v>
      </c>
      <c r="B38" s="1103"/>
      <c r="C38" s="1103"/>
      <c r="D38" s="1103"/>
      <c r="E38" s="1103"/>
      <c r="F38" s="1103"/>
      <c r="G38" s="1103"/>
      <c r="H38" s="1103"/>
      <c r="I38" s="1103"/>
      <c r="J38" s="1103"/>
      <c r="K38" s="1103"/>
      <c r="L38" s="719"/>
      <c r="M38" s="43"/>
      <c r="N38" s="43"/>
      <c r="O38" s="43"/>
      <c r="P38" s="43"/>
      <c r="Q38" s="43"/>
      <c r="R38" s="43"/>
      <c r="S38" s="43"/>
      <c r="T38" s="43"/>
      <c r="U38" s="43"/>
    </row>
    <row r="39" spans="1:21" ht="10.5" customHeight="1">
      <c r="A39" s="705" t="s">
        <v>581</v>
      </c>
      <c r="B39" s="720"/>
      <c r="C39" s="720"/>
      <c r="D39" s="720"/>
      <c r="E39" s="720"/>
      <c r="F39" s="720"/>
      <c r="G39" s="720"/>
      <c r="H39" s="720"/>
      <c r="I39" s="720"/>
      <c r="J39" s="720"/>
      <c r="K39" s="91"/>
      <c r="L39" s="719"/>
      <c r="M39" s="43"/>
      <c r="N39" s="43"/>
      <c r="O39" s="43"/>
      <c r="P39" s="43"/>
      <c r="Q39" s="43"/>
      <c r="R39" s="43"/>
      <c r="S39" s="43"/>
      <c r="T39" s="43"/>
      <c r="U39" s="43"/>
    </row>
    <row r="40" spans="1:21" ht="10.5" customHeight="1">
      <c r="A40" s="125"/>
      <c r="B40" s="1"/>
      <c r="C40" s="144"/>
      <c r="D40" s="143"/>
      <c r="E40" s="143"/>
      <c r="F40" s="143"/>
      <c r="G40" s="143"/>
      <c r="H40" s="143"/>
      <c r="I40" s="143"/>
      <c r="J40" s="143"/>
      <c r="K40" s="143"/>
      <c r="L40" s="719"/>
      <c r="M40" s="43"/>
      <c r="N40" s="43"/>
      <c r="O40" s="43"/>
      <c r="P40" s="43"/>
      <c r="Q40" s="43"/>
      <c r="R40" s="43"/>
      <c r="S40" s="43"/>
      <c r="T40" s="43"/>
      <c r="U40" s="43"/>
    </row>
    <row r="41" spans="1:21">
      <c r="A41" s="721"/>
      <c r="B41" s="722"/>
      <c r="C41" s="722"/>
      <c r="D41" s="722"/>
      <c r="E41" s="722"/>
      <c r="F41" s="722"/>
      <c r="G41" s="722"/>
      <c r="H41" s="722"/>
      <c r="I41" s="722"/>
      <c r="J41" s="722"/>
      <c r="K41" s="722"/>
      <c r="L41" s="719"/>
      <c r="M41" s="43"/>
      <c r="N41" s="43"/>
      <c r="O41" s="43"/>
      <c r="P41" s="43"/>
      <c r="Q41" s="43"/>
      <c r="R41" s="43"/>
      <c r="S41" s="43"/>
      <c r="T41" s="43"/>
      <c r="U41" s="43"/>
    </row>
    <row r="42" spans="1:21">
      <c r="L42" s="724"/>
    </row>
    <row r="43" spans="1:21">
      <c r="A43" s="725"/>
      <c r="B43" s="726"/>
      <c r="C43" s="726"/>
      <c r="D43" s="726"/>
      <c r="E43" s="726"/>
      <c r="F43" s="726"/>
      <c r="G43" s="726"/>
      <c r="H43" s="726"/>
      <c r="I43" s="726"/>
      <c r="J43" s="726"/>
      <c r="K43" s="726"/>
      <c r="L43" s="724"/>
    </row>
    <row r="44" spans="1:21">
      <c r="A44" s="1098"/>
      <c r="B44" s="1098"/>
      <c r="C44" s="1098"/>
      <c r="D44" s="1098"/>
      <c r="E44" s="1098"/>
      <c r="F44" s="1098"/>
      <c r="G44" s="1098"/>
      <c r="H44" s="1098"/>
      <c r="I44" s="1098"/>
      <c r="J44" s="1098"/>
      <c r="K44" s="1098"/>
      <c r="L44" s="724"/>
    </row>
    <row r="45" spans="1:21">
      <c r="A45" s="1098"/>
      <c r="B45" s="1098"/>
      <c r="C45" s="1098"/>
      <c r="D45" s="1098"/>
      <c r="E45" s="1098"/>
      <c r="F45" s="1098"/>
      <c r="G45" s="1098"/>
      <c r="H45" s="1098"/>
      <c r="I45" s="1098"/>
      <c r="J45" s="1098"/>
      <c r="K45" s="1098"/>
      <c r="L45" s="724"/>
    </row>
    <row r="46" spans="1:21">
      <c r="L46" s="724"/>
    </row>
  </sheetData>
  <mergeCells count="6">
    <mergeCell ref="A45:K45"/>
    <mergeCell ref="A5:A6"/>
    <mergeCell ref="B5:K5"/>
    <mergeCell ref="L5:U5"/>
    <mergeCell ref="A38:K38"/>
    <mergeCell ref="A44:K44"/>
  </mergeCells>
  <hyperlinks>
    <hyperlink ref="U1" location="Índice!A1" display="(Voltar ao índice)"/>
  </hyperlink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V53"/>
  <sheetViews>
    <sheetView tabSelected="1" workbookViewId="0"/>
  </sheetViews>
  <sheetFormatPr defaultColWidth="9.140625" defaultRowHeight="11.25"/>
  <cols>
    <col min="1" max="1" width="12" style="144" customWidth="1"/>
    <col min="2" max="2" width="19" style="144" customWidth="1"/>
    <col min="3" max="12" width="9.28515625" style="144" bestFit="1" customWidth="1"/>
    <col min="13" max="14" width="9.85546875" style="144" customWidth="1"/>
    <col min="15" max="19" width="9.28515625" style="144" bestFit="1" customWidth="1"/>
    <col min="20" max="16384" width="9.140625" style="144"/>
  </cols>
  <sheetData>
    <row r="1" spans="1:22">
      <c r="A1" s="44" t="s">
        <v>670</v>
      </c>
      <c r="C1" s="87"/>
      <c r="D1" s="87"/>
      <c r="E1" s="87"/>
      <c r="F1" s="87"/>
      <c r="S1" s="141" t="s">
        <v>214</v>
      </c>
    </row>
    <row r="2" spans="1:22">
      <c r="A2" s="45" t="s">
        <v>50</v>
      </c>
    </row>
    <row r="3" spans="1:22">
      <c r="A3" s="45" t="s">
        <v>342</v>
      </c>
    </row>
    <row r="4" spans="1:22">
      <c r="A4" s="45"/>
      <c r="C4" s="95"/>
      <c r="D4" s="95"/>
      <c r="M4" s="103"/>
      <c r="N4" s="103"/>
    </row>
    <row r="5" spans="1:22" ht="12" customHeight="1">
      <c r="A5" s="1027" t="s">
        <v>51</v>
      </c>
      <c r="B5" s="1027" t="s">
        <v>46</v>
      </c>
      <c r="C5" s="1033" t="s">
        <v>583</v>
      </c>
      <c r="D5" s="1033"/>
      <c r="E5" s="1033"/>
      <c r="F5" s="1033"/>
      <c r="G5" s="1033"/>
      <c r="H5" s="1033"/>
      <c r="I5" s="1018" t="s">
        <v>52</v>
      </c>
      <c r="J5" s="1019"/>
      <c r="K5" s="1019"/>
      <c r="L5" s="1020"/>
      <c r="M5" s="1018" t="s">
        <v>53</v>
      </c>
      <c r="N5" s="1020"/>
      <c r="O5" s="1026" t="s">
        <v>228</v>
      </c>
      <c r="P5" s="1026"/>
      <c r="Q5" s="1026"/>
      <c r="R5" s="1026"/>
      <c r="S5" s="1026"/>
    </row>
    <row r="6" spans="1:22" ht="20.25" customHeight="1">
      <c r="A6" s="1027"/>
      <c r="B6" s="1027"/>
      <c r="C6" s="1027" t="s">
        <v>54</v>
      </c>
      <c r="D6" s="1027"/>
      <c r="E6" s="1027" t="s">
        <v>22</v>
      </c>
      <c r="F6" s="1027"/>
      <c r="G6" s="1027" t="s">
        <v>23</v>
      </c>
      <c r="H6" s="1027"/>
      <c r="I6" s="1021"/>
      <c r="J6" s="1022"/>
      <c r="K6" s="1022"/>
      <c r="L6" s="1023"/>
      <c r="M6" s="1024"/>
      <c r="N6" s="1025"/>
      <c r="O6" s="1026"/>
      <c r="P6" s="1026"/>
      <c r="Q6" s="1026"/>
      <c r="R6" s="1026"/>
      <c r="S6" s="1026"/>
    </row>
    <row r="7" spans="1:22" ht="12" customHeight="1">
      <c r="A7" s="1027"/>
      <c r="B7" s="1027"/>
      <c r="C7" s="1027"/>
      <c r="D7" s="1027"/>
      <c r="E7" s="1027"/>
      <c r="F7" s="1027"/>
      <c r="G7" s="1027"/>
      <c r="H7" s="1027"/>
      <c r="I7" s="1027" t="s">
        <v>55</v>
      </c>
      <c r="J7" s="1027"/>
      <c r="K7" s="1027" t="s">
        <v>421</v>
      </c>
      <c r="L7" s="1027"/>
      <c r="M7" s="1021"/>
      <c r="N7" s="1023"/>
      <c r="O7" s="1026"/>
      <c r="P7" s="1026"/>
      <c r="Q7" s="1026"/>
      <c r="R7" s="1026"/>
      <c r="S7" s="1026"/>
    </row>
    <row r="8" spans="1:22">
      <c r="A8" s="1027"/>
      <c r="B8" s="1027"/>
      <c r="C8" s="1027" t="s">
        <v>56</v>
      </c>
      <c r="D8" s="1027"/>
      <c r="E8" s="1027" t="s">
        <v>56</v>
      </c>
      <c r="F8" s="1027"/>
      <c r="G8" s="1027" t="s">
        <v>56</v>
      </c>
      <c r="H8" s="1027"/>
      <c r="I8" s="1027" t="s">
        <v>56</v>
      </c>
      <c r="J8" s="1027"/>
      <c r="K8" s="1027" t="s">
        <v>56</v>
      </c>
      <c r="L8" s="1027"/>
      <c r="M8" s="1027" t="s">
        <v>56</v>
      </c>
      <c r="N8" s="1027"/>
      <c r="O8" s="1027" t="s">
        <v>56</v>
      </c>
      <c r="P8" s="1027"/>
      <c r="Q8" s="1027" t="s">
        <v>57</v>
      </c>
      <c r="R8" s="1027"/>
      <c r="S8" s="1027" t="s">
        <v>5</v>
      </c>
    </row>
    <row r="9" spans="1:22">
      <c r="A9" s="1027"/>
      <c r="B9" s="1027"/>
      <c r="C9" s="324" t="s">
        <v>343</v>
      </c>
      <c r="D9" s="324">
        <v>2016</v>
      </c>
      <c r="E9" s="324" t="s">
        <v>343</v>
      </c>
      <c r="F9" s="324">
        <v>2016</v>
      </c>
      <c r="G9" s="324" t="s">
        <v>343</v>
      </c>
      <c r="H9" s="324">
        <v>2016</v>
      </c>
      <c r="I9" s="324" t="s">
        <v>343</v>
      </c>
      <c r="J9" s="324">
        <v>2016</v>
      </c>
      <c r="K9" s="324" t="s">
        <v>343</v>
      </c>
      <c r="L9" s="324">
        <v>2016</v>
      </c>
      <c r="M9" s="324" t="s">
        <v>343</v>
      </c>
      <c r="N9" s="324">
        <v>2016</v>
      </c>
      <c r="O9" s="324" t="s">
        <v>343</v>
      </c>
      <c r="P9" s="324">
        <v>2016</v>
      </c>
      <c r="Q9" s="324" t="s">
        <v>343</v>
      </c>
      <c r="R9" s="324">
        <v>2016</v>
      </c>
      <c r="S9" s="1027"/>
    </row>
    <row r="10" spans="1:22">
      <c r="A10" s="326"/>
      <c r="B10" s="326"/>
      <c r="C10" s="80"/>
      <c r="D10" s="80"/>
      <c r="E10" s="80"/>
      <c r="F10" s="80"/>
      <c r="G10" s="80"/>
      <c r="H10" s="80"/>
      <c r="I10" s="80"/>
      <c r="J10" s="80"/>
      <c r="K10" s="80"/>
      <c r="L10" s="80"/>
      <c r="M10" s="80"/>
      <c r="N10" s="80"/>
      <c r="O10" s="80"/>
      <c r="P10" s="80"/>
      <c r="Q10" s="80"/>
      <c r="R10" s="80"/>
      <c r="S10" s="325"/>
    </row>
    <row r="11" spans="1:22" ht="12.75" customHeight="1">
      <c r="A11" s="90"/>
      <c r="B11" s="189" t="s">
        <v>6</v>
      </c>
      <c r="C11" s="104">
        <v>52675</v>
      </c>
      <c r="D11" s="104">
        <v>54356</v>
      </c>
      <c r="E11" s="104">
        <v>2406</v>
      </c>
      <c r="F11" s="104">
        <v>2703</v>
      </c>
      <c r="G11" s="104">
        <v>822</v>
      </c>
      <c r="H11" s="104">
        <v>826</v>
      </c>
      <c r="I11" s="104">
        <v>81</v>
      </c>
      <c r="J11" s="104">
        <v>119</v>
      </c>
      <c r="K11" s="104">
        <v>291</v>
      </c>
      <c r="L11" s="104">
        <v>318</v>
      </c>
      <c r="M11" s="104">
        <v>3330</v>
      </c>
      <c r="N11" s="104">
        <v>4224</v>
      </c>
      <c r="O11" s="104">
        <v>58870</v>
      </c>
      <c r="P11" s="104">
        <v>61619</v>
      </c>
      <c r="Q11" s="70">
        <v>28.794234837571974</v>
      </c>
      <c r="R11" s="70">
        <v>29.90031629826796</v>
      </c>
      <c r="S11" s="81">
        <v>3.841329581895053</v>
      </c>
      <c r="U11" s="82"/>
      <c r="V11" s="82"/>
    </row>
    <row r="12" spans="1:22">
      <c r="A12" s="47"/>
      <c r="B12" s="79"/>
      <c r="C12" s="105"/>
      <c r="D12" s="105"/>
      <c r="E12" s="28"/>
      <c r="G12" s="95"/>
      <c r="H12" s="95"/>
      <c r="I12" s="105"/>
      <c r="J12" s="105"/>
      <c r="K12" s="105"/>
      <c r="L12" s="105"/>
      <c r="M12" s="54"/>
      <c r="N12" s="54"/>
      <c r="O12" s="105"/>
      <c r="P12" s="105"/>
      <c r="Q12" s="439"/>
      <c r="R12" s="439"/>
      <c r="S12" s="491"/>
      <c r="U12" s="82"/>
      <c r="V12" s="82"/>
    </row>
    <row r="13" spans="1:22">
      <c r="A13" s="1028" t="s">
        <v>434</v>
      </c>
      <c r="B13" s="50" t="s">
        <v>25</v>
      </c>
      <c r="C13" s="35">
        <v>1650</v>
      </c>
      <c r="D13" s="35">
        <v>1700</v>
      </c>
      <c r="E13" s="35">
        <v>55</v>
      </c>
      <c r="F13" s="35">
        <v>61</v>
      </c>
      <c r="G13" s="337">
        <v>7</v>
      </c>
      <c r="H13" s="337">
        <v>8</v>
      </c>
      <c r="I13" s="340">
        <v>2</v>
      </c>
      <c r="J13" s="340">
        <v>2</v>
      </c>
      <c r="K13" s="340">
        <v>6</v>
      </c>
      <c r="L13" s="340">
        <v>8</v>
      </c>
      <c r="M13" s="35">
        <v>96</v>
      </c>
      <c r="N13" s="35">
        <v>108</v>
      </c>
      <c r="O13" s="127">
        <v>1808</v>
      </c>
      <c r="P13" s="127">
        <v>1877</v>
      </c>
      <c r="Q13" s="343">
        <v>54.116635717219026</v>
      </c>
      <c r="R13" s="343">
        <v>55.880341641155319</v>
      </c>
      <c r="S13" s="344">
        <v>3.2590827211661093</v>
      </c>
      <c r="U13" s="82"/>
      <c r="V13" s="82"/>
    </row>
    <row r="14" spans="1:22">
      <c r="A14" s="1029"/>
      <c r="B14" s="47" t="s">
        <v>18</v>
      </c>
      <c r="C14" s="36">
        <v>1306</v>
      </c>
      <c r="D14" s="36">
        <v>1012</v>
      </c>
      <c r="E14" s="36">
        <v>73</v>
      </c>
      <c r="F14" s="36">
        <v>93</v>
      </c>
      <c r="G14" s="84">
        <v>35</v>
      </c>
      <c r="H14" s="84">
        <v>35</v>
      </c>
      <c r="I14" s="338" t="s">
        <v>40</v>
      </c>
      <c r="J14" s="9">
        <v>1</v>
      </c>
      <c r="K14" s="9">
        <v>7</v>
      </c>
      <c r="L14" s="9">
        <v>8</v>
      </c>
      <c r="M14" s="36">
        <v>33</v>
      </c>
      <c r="N14" s="36">
        <v>37</v>
      </c>
      <c r="O14" s="37">
        <v>1447</v>
      </c>
      <c r="P14" s="37">
        <v>1177</v>
      </c>
      <c r="Q14" s="96">
        <v>36.741405507300549</v>
      </c>
      <c r="R14" s="96">
        <v>29.412742239671616</v>
      </c>
      <c r="S14" s="134">
        <v>-19.946605652232662</v>
      </c>
      <c r="U14" s="82"/>
      <c r="V14" s="82"/>
    </row>
    <row r="15" spans="1:22">
      <c r="A15" s="1029"/>
      <c r="B15" s="47" t="s">
        <v>9</v>
      </c>
      <c r="C15" s="36">
        <v>3948</v>
      </c>
      <c r="D15" s="36">
        <v>3334</v>
      </c>
      <c r="E15" s="36">
        <v>65</v>
      </c>
      <c r="F15" s="36">
        <v>88</v>
      </c>
      <c r="G15" s="84">
        <v>31</v>
      </c>
      <c r="H15" s="84">
        <v>35</v>
      </c>
      <c r="I15" s="338" t="s">
        <v>40</v>
      </c>
      <c r="J15" s="9">
        <v>9</v>
      </c>
      <c r="K15" s="9">
        <v>10</v>
      </c>
      <c r="L15" s="9">
        <v>17</v>
      </c>
      <c r="M15" s="36">
        <v>86</v>
      </c>
      <c r="N15" s="36">
        <v>109</v>
      </c>
      <c r="O15" s="37">
        <v>4130</v>
      </c>
      <c r="P15" s="37">
        <v>3566</v>
      </c>
      <c r="Q15" s="96">
        <v>46.381256851202302</v>
      </c>
      <c r="R15" s="96">
        <v>39.782843241652436</v>
      </c>
      <c r="S15" s="134">
        <v>-14.226465726701889</v>
      </c>
      <c r="U15" s="82"/>
      <c r="V15" s="82"/>
    </row>
    <row r="16" spans="1:22">
      <c r="A16" s="1029"/>
      <c r="B16" s="47" t="s">
        <v>10</v>
      </c>
      <c r="C16" s="36">
        <v>1384</v>
      </c>
      <c r="D16" s="36">
        <v>1180</v>
      </c>
      <c r="E16" s="36">
        <v>37</v>
      </c>
      <c r="F16" s="36">
        <v>53</v>
      </c>
      <c r="G16" s="84">
        <v>16</v>
      </c>
      <c r="H16" s="84">
        <v>13</v>
      </c>
      <c r="I16" s="338" t="s">
        <v>40</v>
      </c>
      <c r="J16" s="338" t="s">
        <v>40</v>
      </c>
      <c r="K16" s="9">
        <v>4</v>
      </c>
      <c r="L16" s="9">
        <v>4</v>
      </c>
      <c r="M16" s="36">
        <v>25</v>
      </c>
      <c r="N16" s="36">
        <v>50</v>
      </c>
      <c r="O16" s="37">
        <v>1462</v>
      </c>
      <c r="P16" s="37">
        <v>1296</v>
      </c>
      <c r="Q16" s="96">
        <v>37.201860296581778</v>
      </c>
      <c r="R16" s="96">
        <v>32.614464565365701</v>
      </c>
      <c r="S16" s="134">
        <v>-12.331092301955607</v>
      </c>
      <c r="U16" s="82"/>
      <c r="V16" s="82"/>
    </row>
    <row r="17" spans="1:22">
      <c r="A17" s="1029"/>
      <c r="B17" s="47" t="s">
        <v>358</v>
      </c>
      <c r="C17" s="36">
        <v>4176</v>
      </c>
      <c r="D17" s="36">
        <v>4201</v>
      </c>
      <c r="E17" s="37">
        <v>103</v>
      </c>
      <c r="F17" s="37">
        <v>92</v>
      </c>
      <c r="G17" s="84">
        <v>60</v>
      </c>
      <c r="H17" s="84">
        <v>55</v>
      </c>
      <c r="I17" s="338" t="s">
        <v>40</v>
      </c>
      <c r="J17" s="9">
        <v>2</v>
      </c>
      <c r="K17" s="9">
        <v>1</v>
      </c>
      <c r="L17" s="9">
        <v>1</v>
      </c>
      <c r="M17" s="36">
        <v>108</v>
      </c>
      <c r="N17" s="36">
        <v>117</v>
      </c>
      <c r="O17" s="37">
        <v>4339</v>
      </c>
      <c r="P17" s="37">
        <v>4348</v>
      </c>
      <c r="Q17" s="96">
        <v>20.791504147687053</v>
      </c>
      <c r="R17" s="96">
        <v>20.707167880458492</v>
      </c>
      <c r="S17" s="134">
        <v>-0.40562850397691363</v>
      </c>
      <c r="U17" s="82"/>
      <c r="V17" s="82"/>
    </row>
    <row r="18" spans="1:22">
      <c r="A18" s="1029"/>
      <c r="B18" s="47" t="s">
        <v>30</v>
      </c>
      <c r="C18" s="36">
        <v>3365</v>
      </c>
      <c r="D18" s="36">
        <v>3650</v>
      </c>
      <c r="E18" s="36">
        <v>191</v>
      </c>
      <c r="F18" s="36">
        <v>224</v>
      </c>
      <c r="G18" s="84">
        <v>23</v>
      </c>
      <c r="H18" s="84">
        <v>53</v>
      </c>
      <c r="I18" s="9">
        <v>4</v>
      </c>
      <c r="J18" s="9">
        <v>6</v>
      </c>
      <c r="K18" s="9">
        <v>21</v>
      </c>
      <c r="L18" s="9">
        <v>11</v>
      </c>
      <c r="M18" s="36">
        <v>193</v>
      </c>
      <c r="N18" s="36">
        <v>282</v>
      </c>
      <c r="O18" s="37">
        <v>3772</v>
      </c>
      <c r="P18" s="37">
        <v>4209</v>
      </c>
      <c r="Q18" s="96">
        <v>46.140035006243949</v>
      </c>
      <c r="R18" s="96">
        <v>50.878042105599071</v>
      </c>
      <c r="S18" s="134">
        <v>10.268754886540393</v>
      </c>
      <c r="U18" s="82"/>
      <c r="V18" s="82"/>
    </row>
    <row r="19" spans="1:22" ht="12" customHeight="1">
      <c r="A19" s="1029"/>
      <c r="B19" s="47" t="s">
        <v>359</v>
      </c>
      <c r="C19" s="36">
        <v>1446</v>
      </c>
      <c r="D19" s="36">
        <v>1278</v>
      </c>
      <c r="E19" s="36">
        <v>48</v>
      </c>
      <c r="F19" s="36">
        <v>33</v>
      </c>
      <c r="G19" s="84">
        <v>8</v>
      </c>
      <c r="H19" s="84">
        <v>11</v>
      </c>
      <c r="I19" s="9">
        <v>2</v>
      </c>
      <c r="J19" s="9">
        <v>3</v>
      </c>
      <c r="K19" s="9">
        <v>3</v>
      </c>
      <c r="L19" s="9">
        <v>4</v>
      </c>
      <c r="M19" s="36">
        <v>15</v>
      </c>
      <c r="N19" s="36">
        <v>22</v>
      </c>
      <c r="O19" s="37">
        <v>1502</v>
      </c>
      <c r="P19" s="37">
        <v>1322</v>
      </c>
      <c r="Q19" s="96">
        <v>37.812779914012431</v>
      </c>
      <c r="R19" s="96">
        <v>33.054834269511915</v>
      </c>
      <c r="S19" s="134">
        <v>-12.582903598519465</v>
      </c>
      <c r="U19" s="82"/>
      <c r="V19" s="82"/>
    </row>
    <row r="20" spans="1:22">
      <c r="A20" s="1029"/>
      <c r="B20" s="47" t="s">
        <v>31</v>
      </c>
      <c r="C20" s="36">
        <v>2416</v>
      </c>
      <c r="D20" s="36">
        <v>2476</v>
      </c>
      <c r="E20" s="36">
        <v>117</v>
      </c>
      <c r="F20" s="36">
        <v>111</v>
      </c>
      <c r="G20" s="84">
        <v>61</v>
      </c>
      <c r="H20" s="84">
        <v>60</v>
      </c>
      <c r="I20" s="9">
        <v>6</v>
      </c>
      <c r="J20" s="9">
        <v>4</v>
      </c>
      <c r="K20" s="9">
        <v>13</v>
      </c>
      <c r="L20" s="9">
        <v>21</v>
      </c>
      <c r="M20" s="36">
        <v>246</v>
      </c>
      <c r="N20" s="36">
        <v>267</v>
      </c>
      <c r="O20" s="37">
        <v>2840</v>
      </c>
      <c r="P20" s="37">
        <v>2914</v>
      </c>
      <c r="Q20" s="96">
        <v>25.441148621277865</v>
      </c>
      <c r="R20" s="96">
        <v>25.918994691676037</v>
      </c>
      <c r="S20" s="134">
        <v>1.8782409454521485</v>
      </c>
      <c r="U20" s="82"/>
      <c r="V20" s="82"/>
    </row>
    <row r="21" spans="1:22">
      <c r="A21" s="1029"/>
      <c r="B21" s="47" t="s">
        <v>360</v>
      </c>
      <c r="C21" s="36">
        <v>3750</v>
      </c>
      <c r="D21" s="36">
        <v>4276</v>
      </c>
      <c r="E21" s="36">
        <v>116</v>
      </c>
      <c r="F21" s="36">
        <v>169</v>
      </c>
      <c r="G21" s="84">
        <v>23</v>
      </c>
      <c r="H21" s="84">
        <v>34</v>
      </c>
      <c r="I21" s="9">
        <v>6</v>
      </c>
      <c r="J21" s="9">
        <v>1</v>
      </c>
      <c r="K21" s="9">
        <v>21</v>
      </c>
      <c r="L21" s="9">
        <v>20</v>
      </c>
      <c r="M21" s="36">
        <v>44</v>
      </c>
      <c r="N21" s="36">
        <v>75</v>
      </c>
      <c r="O21" s="37">
        <v>3889</v>
      </c>
      <c r="P21" s="37">
        <v>4479</v>
      </c>
      <c r="Q21" s="96">
        <v>41.615066944186054</v>
      </c>
      <c r="R21" s="96">
        <v>47.596600163904881</v>
      </c>
      <c r="S21" s="134">
        <v>14.37347974891216</v>
      </c>
      <c r="U21" s="82"/>
      <c r="V21" s="82"/>
    </row>
    <row r="22" spans="1:22">
      <c r="A22" s="1029"/>
      <c r="B22" s="47" t="s">
        <v>361</v>
      </c>
      <c r="C22" s="36">
        <v>615</v>
      </c>
      <c r="D22" s="36">
        <v>643</v>
      </c>
      <c r="E22" s="36">
        <v>47</v>
      </c>
      <c r="F22" s="36">
        <v>49</v>
      </c>
      <c r="G22" s="84">
        <v>11</v>
      </c>
      <c r="H22" s="84">
        <v>12</v>
      </c>
      <c r="I22" s="9">
        <v>1</v>
      </c>
      <c r="J22" s="9">
        <v>2</v>
      </c>
      <c r="K22" s="9">
        <v>7</v>
      </c>
      <c r="L22" s="9">
        <v>7</v>
      </c>
      <c r="M22" s="36">
        <v>18</v>
      </c>
      <c r="N22" s="36">
        <v>27</v>
      </c>
      <c r="O22" s="37">
        <v>673</v>
      </c>
      <c r="P22" s="37">
        <v>704</v>
      </c>
      <c r="Q22" s="96">
        <v>21.004810195166833</v>
      </c>
      <c r="R22" s="96">
        <v>21.916580017309116</v>
      </c>
      <c r="S22" s="134">
        <v>4.3407667751840933</v>
      </c>
      <c r="U22" s="82"/>
      <c r="V22" s="82"/>
    </row>
    <row r="23" spans="1:22">
      <c r="A23" s="1029"/>
      <c r="B23" s="47" t="s">
        <v>12</v>
      </c>
      <c r="C23" s="36">
        <v>4200</v>
      </c>
      <c r="D23" s="36">
        <v>5042</v>
      </c>
      <c r="E23" s="36">
        <v>133</v>
      </c>
      <c r="F23" s="36">
        <v>239</v>
      </c>
      <c r="G23" s="84">
        <v>32</v>
      </c>
      <c r="H23" s="84">
        <v>56</v>
      </c>
      <c r="I23" s="9">
        <v>25</v>
      </c>
      <c r="J23" s="9">
        <v>40</v>
      </c>
      <c r="K23" s="9">
        <v>73</v>
      </c>
      <c r="L23" s="9">
        <v>92</v>
      </c>
      <c r="M23" s="36">
        <v>645</v>
      </c>
      <c r="N23" s="36">
        <v>925</v>
      </c>
      <c r="O23" s="37">
        <v>5010</v>
      </c>
      <c r="P23" s="37">
        <v>6262</v>
      </c>
      <c r="Q23" s="96">
        <v>30.271859424493886</v>
      </c>
      <c r="R23" s="96">
        <v>37.641268968807161</v>
      </c>
      <c r="S23" s="134">
        <v>24.344092779284182</v>
      </c>
      <c r="U23" s="82"/>
      <c r="V23" s="82"/>
    </row>
    <row r="24" spans="1:22">
      <c r="A24" s="1029"/>
      <c r="B24" s="47" t="s">
        <v>35</v>
      </c>
      <c r="C24" s="36">
        <v>1390</v>
      </c>
      <c r="D24" s="36">
        <v>1745</v>
      </c>
      <c r="E24" s="36">
        <v>58</v>
      </c>
      <c r="F24" s="36">
        <v>48</v>
      </c>
      <c r="G24" s="84">
        <v>135</v>
      </c>
      <c r="H24" s="84">
        <v>118</v>
      </c>
      <c r="I24" s="338" t="s">
        <v>40</v>
      </c>
      <c r="J24" s="9">
        <v>1</v>
      </c>
      <c r="K24" s="9">
        <v>9</v>
      </c>
      <c r="L24" s="9">
        <v>10</v>
      </c>
      <c r="M24" s="36">
        <v>76</v>
      </c>
      <c r="N24" s="36">
        <v>65</v>
      </c>
      <c r="O24" s="37">
        <v>1659</v>
      </c>
      <c r="P24" s="37">
        <v>1976</v>
      </c>
      <c r="Q24" s="96">
        <v>48.196271252914215</v>
      </c>
      <c r="R24" s="96">
        <v>56.86334207962134</v>
      </c>
      <c r="S24" s="134">
        <v>17.98286589687801</v>
      </c>
      <c r="U24" s="82"/>
      <c r="V24" s="82"/>
    </row>
    <row r="25" spans="1:22">
      <c r="A25" s="1030"/>
      <c r="B25" s="77" t="s">
        <v>13</v>
      </c>
      <c r="C25" s="196">
        <v>827</v>
      </c>
      <c r="D25" s="196">
        <v>894</v>
      </c>
      <c r="E25" s="196">
        <v>71</v>
      </c>
      <c r="F25" s="196">
        <v>62</v>
      </c>
      <c r="G25" s="145">
        <v>15</v>
      </c>
      <c r="H25" s="145">
        <v>20</v>
      </c>
      <c r="I25" s="341" t="s">
        <v>40</v>
      </c>
      <c r="J25" s="342">
        <v>1</v>
      </c>
      <c r="K25" s="342">
        <v>1</v>
      </c>
      <c r="L25" s="342">
        <v>2</v>
      </c>
      <c r="M25" s="196">
        <v>63</v>
      </c>
      <c r="N25" s="196">
        <v>62</v>
      </c>
      <c r="O25" s="154">
        <v>976</v>
      </c>
      <c r="P25" s="154">
        <v>1038</v>
      </c>
      <c r="Q25" s="168">
        <v>14.31255031755971</v>
      </c>
      <c r="R25" s="168">
        <v>15.020505594848922</v>
      </c>
      <c r="S25" s="184">
        <v>4.946395028010059</v>
      </c>
      <c r="U25" s="82"/>
      <c r="V25" s="82"/>
    </row>
    <row r="26" spans="1:22">
      <c r="A26" s="445"/>
      <c r="B26" s="47"/>
      <c r="C26" s="36"/>
      <c r="D26" s="36"/>
      <c r="E26" s="36"/>
      <c r="F26" s="36"/>
      <c r="G26" s="95"/>
      <c r="H26" s="95"/>
      <c r="I26" s="338"/>
      <c r="J26" s="9"/>
      <c r="K26" s="9"/>
      <c r="L26" s="9"/>
      <c r="M26" s="36"/>
      <c r="N26" s="36"/>
      <c r="O26" s="37"/>
      <c r="P26" s="37"/>
      <c r="Q26" s="96"/>
      <c r="R26" s="96"/>
      <c r="S26" s="134"/>
      <c r="U26" s="82"/>
      <c r="V26" s="82"/>
    </row>
    <row r="27" spans="1:22">
      <c r="A27" s="1028" t="s">
        <v>435</v>
      </c>
      <c r="B27" s="50" t="s">
        <v>364</v>
      </c>
      <c r="C27" s="35">
        <v>221</v>
      </c>
      <c r="D27" s="35">
        <v>234</v>
      </c>
      <c r="E27" s="336">
        <v>10</v>
      </c>
      <c r="F27" s="336">
        <v>8</v>
      </c>
      <c r="G27" s="337">
        <v>3</v>
      </c>
      <c r="H27" s="337">
        <v>1</v>
      </c>
      <c r="I27" s="339" t="s">
        <v>7</v>
      </c>
      <c r="J27" s="340">
        <v>2</v>
      </c>
      <c r="K27" s="340">
        <v>3</v>
      </c>
      <c r="L27" s="340" t="s">
        <v>7</v>
      </c>
      <c r="M27" s="35">
        <v>10</v>
      </c>
      <c r="N27" s="35">
        <v>22</v>
      </c>
      <c r="O27" s="127">
        <v>234</v>
      </c>
      <c r="P27" s="127">
        <v>243</v>
      </c>
      <c r="Q27" s="343">
        <v>29.122117501521444</v>
      </c>
      <c r="R27" s="343">
        <v>29.754361217945185</v>
      </c>
      <c r="S27" s="344">
        <v>2.1710087406614917</v>
      </c>
      <c r="U27" s="82"/>
      <c r="V27" s="82"/>
    </row>
    <row r="28" spans="1:22">
      <c r="A28" s="1029"/>
      <c r="B28" s="47" t="s">
        <v>65</v>
      </c>
      <c r="C28" s="36">
        <v>2731</v>
      </c>
      <c r="D28" s="36">
        <v>2491</v>
      </c>
      <c r="E28" s="36">
        <v>156</v>
      </c>
      <c r="F28" s="36">
        <v>186</v>
      </c>
      <c r="G28" s="84">
        <v>26</v>
      </c>
      <c r="H28" s="84">
        <v>48</v>
      </c>
      <c r="I28" s="338" t="s">
        <v>40</v>
      </c>
      <c r="J28" s="9">
        <v>4</v>
      </c>
      <c r="K28" s="9">
        <v>3</v>
      </c>
      <c r="L28" s="9">
        <v>10</v>
      </c>
      <c r="M28" s="36">
        <v>141</v>
      </c>
      <c r="N28" s="36">
        <v>209</v>
      </c>
      <c r="O28" s="37">
        <v>3054</v>
      </c>
      <c r="P28" s="37">
        <v>2934</v>
      </c>
      <c r="Q28" s="96">
        <v>46.197963568352492</v>
      </c>
      <c r="R28" s="96">
        <v>43.818153170879597</v>
      </c>
      <c r="S28" s="134">
        <v>-5.1513318199661171</v>
      </c>
      <c r="U28" s="82"/>
      <c r="V28" s="82"/>
    </row>
    <row r="29" spans="1:22">
      <c r="A29" s="1029"/>
      <c r="B29" s="47" t="s">
        <v>27</v>
      </c>
      <c r="C29" s="37">
        <v>2007</v>
      </c>
      <c r="D29" s="37">
        <v>2071</v>
      </c>
      <c r="E29" s="36">
        <v>117</v>
      </c>
      <c r="F29" s="36">
        <v>113</v>
      </c>
      <c r="G29" s="84">
        <v>67</v>
      </c>
      <c r="H29" s="84">
        <v>31</v>
      </c>
      <c r="I29" s="9">
        <v>2</v>
      </c>
      <c r="J29" s="9">
        <v>3</v>
      </c>
      <c r="K29" s="9">
        <v>6</v>
      </c>
      <c r="L29" s="9">
        <v>2</v>
      </c>
      <c r="M29" s="37">
        <v>89</v>
      </c>
      <c r="N29" s="37">
        <v>127</v>
      </c>
      <c r="O29" s="37">
        <v>2280</v>
      </c>
      <c r="P29" s="37">
        <v>2342</v>
      </c>
      <c r="Q29" s="96">
        <v>33.023180969493964</v>
      </c>
      <c r="R29" s="96">
        <v>33.678284092863485</v>
      </c>
      <c r="S29" s="134">
        <v>1.9837674752613736</v>
      </c>
      <c r="U29" s="82"/>
      <c r="V29" s="82"/>
    </row>
    <row r="30" spans="1:22">
      <c r="A30" s="1029"/>
      <c r="B30" s="47" t="s">
        <v>356</v>
      </c>
      <c r="C30" s="36">
        <v>1135</v>
      </c>
      <c r="D30" s="36">
        <v>1086</v>
      </c>
      <c r="E30" s="36">
        <v>59</v>
      </c>
      <c r="F30" s="36">
        <v>64</v>
      </c>
      <c r="G30" s="84">
        <v>32</v>
      </c>
      <c r="H30" s="84">
        <v>22</v>
      </c>
      <c r="I30" s="9">
        <v>1</v>
      </c>
      <c r="J30" s="9">
        <v>1</v>
      </c>
      <c r="K30" s="9">
        <v>3</v>
      </c>
      <c r="L30" s="9">
        <v>3</v>
      </c>
      <c r="M30" s="36">
        <v>8</v>
      </c>
      <c r="N30" s="36">
        <v>15</v>
      </c>
      <c r="O30" s="37">
        <v>1226</v>
      </c>
      <c r="P30" s="37">
        <v>1172</v>
      </c>
      <c r="Q30" s="96">
        <v>37.544181784885922</v>
      </c>
      <c r="R30" s="96">
        <v>35.455725570263901</v>
      </c>
      <c r="S30" s="134">
        <v>-5.5626627491526932</v>
      </c>
      <c r="U30" s="82"/>
      <c r="V30" s="82"/>
    </row>
    <row r="31" spans="1:22">
      <c r="A31" s="1029"/>
      <c r="B31" s="47" t="s">
        <v>357</v>
      </c>
      <c r="C31" s="36">
        <v>558</v>
      </c>
      <c r="D31" s="36">
        <v>560</v>
      </c>
      <c r="E31" s="36">
        <v>36</v>
      </c>
      <c r="F31" s="36">
        <v>41</v>
      </c>
      <c r="G31" s="84">
        <v>6</v>
      </c>
      <c r="H31" s="84">
        <v>7</v>
      </c>
      <c r="I31" s="338" t="s">
        <v>40</v>
      </c>
      <c r="J31" s="338" t="s">
        <v>40</v>
      </c>
      <c r="K31" s="9">
        <v>5</v>
      </c>
      <c r="L31" s="9">
        <v>3</v>
      </c>
      <c r="M31" s="36">
        <v>40</v>
      </c>
      <c r="N31" s="36">
        <v>26</v>
      </c>
      <c r="O31" s="37">
        <v>600</v>
      </c>
      <c r="P31" s="37">
        <v>608</v>
      </c>
      <c r="Q31" s="96">
        <v>22.630962551414719</v>
      </c>
      <c r="R31" s="96">
        <v>22.666387313384426</v>
      </c>
      <c r="S31" s="134">
        <v>0.15653228133459152</v>
      </c>
      <c r="U31" s="82"/>
      <c r="V31" s="82"/>
    </row>
    <row r="32" spans="1:22">
      <c r="A32" s="1029"/>
      <c r="B32" s="47" t="s">
        <v>362</v>
      </c>
      <c r="C32" s="36">
        <v>2992</v>
      </c>
      <c r="D32" s="36">
        <v>3260</v>
      </c>
      <c r="E32" s="36">
        <v>202</v>
      </c>
      <c r="F32" s="36">
        <v>233</v>
      </c>
      <c r="G32" s="84">
        <v>37</v>
      </c>
      <c r="H32" s="84">
        <v>25</v>
      </c>
      <c r="I32" s="9">
        <v>4</v>
      </c>
      <c r="J32" s="9">
        <v>4</v>
      </c>
      <c r="K32" s="9">
        <v>10</v>
      </c>
      <c r="L32" s="9">
        <v>8</v>
      </c>
      <c r="M32" s="36">
        <v>111</v>
      </c>
      <c r="N32" s="36">
        <v>168</v>
      </c>
      <c r="O32" s="37">
        <v>3231</v>
      </c>
      <c r="P32" s="37">
        <v>3518</v>
      </c>
      <c r="Q32" s="96">
        <v>28.725178192122101</v>
      </c>
      <c r="R32" s="96">
        <v>31.169981836707571</v>
      </c>
      <c r="S32" s="134">
        <v>8.5110129804380392</v>
      </c>
      <c r="U32" s="82"/>
      <c r="V32" s="82"/>
    </row>
    <row r="33" spans="1:22">
      <c r="A33" s="1029"/>
      <c r="B33" s="47" t="s">
        <v>14</v>
      </c>
      <c r="C33" s="36">
        <v>3963</v>
      </c>
      <c r="D33" s="36">
        <v>3674</v>
      </c>
      <c r="E33" s="36">
        <v>356</v>
      </c>
      <c r="F33" s="36">
        <v>361</v>
      </c>
      <c r="G33" s="84">
        <v>45</v>
      </c>
      <c r="H33" s="84">
        <v>34</v>
      </c>
      <c r="I33" s="9">
        <v>16</v>
      </c>
      <c r="J33" s="9">
        <v>24</v>
      </c>
      <c r="K33" s="9">
        <v>50</v>
      </c>
      <c r="L33" s="9">
        <v>56</v>
      </c>
      <c r="M33" s="36">
        <v>832</v>
      </c>
      <c r="N33" s="36">
        <v>856</v>
      </c>
      <c r="O33" s="37">
        <v>5196</v>
      </c>
      <c r="P33" s="37">
        <v>4925</v>
      </c>
      <c r="Q33" s="96">
        <v>11.703629503633666</v>
      </c>
      <c r="R33" s="96">
        <v>11.005660619080365</v>
      </c>
      <c r="S33" s="134">
        <v>-5.9636959999169505</v>
      </c>
      <c r="U33" s="82"/>
      <c r="V33" s="82"/>
    </row>
    <row r="34" spans="1:22">
      <c r="A34" s="1030"/>
      <c r="B34" s="77" t="s">
        <v>67</v>
      </c>
      <c r="C34" s="196">
        <v>1196</v>
      </c>
      <c r="D34" s="196">
        <v>1306</v>
      </c>
      <c r="E34" s="196">
        <v>47</v>
      </c>
      <c r="F34" s="196">
        <v>49</v>
      </c>
      <c r="G34" s="145" t="s">
        <v>40</v>
      </c>
      <c r="H34" s="145" t="s">
        <v>40</v>
      </c>
      <c r="I34" s="342">
        <v>2</v>
      </c>
      <c r="J34" s="341" t="s">
        <v>40</v>
      </c>
      <c r="K34" s="342">
        <v>5</v>
      </c>
      <c r="L34" s="342">
        <v>7</v>
      </c>
      <c r="M34" s="196">
        <v>43</v>
      </c>
      <c r="N34" s="196">
        <v>94</v>
      </c>
      <c r="O34" s="154">
        <v>1286</v>
      </c>
      <c r="P34" s="154">
        <v>1449</v>
      </c>
      <c r="Q34" s="168">
        <v>57.335538180519556</v>
      </c>
      <c r="R34" s="168">
        <v>63.951515130116398</v>
      </c>
      <c r="S34" s="184">
        <v>11.539050926436929</v>
      </c>
      <c r="U34" s="82"/>
      <c r="V34" s="82"/>
    </row>
    <row r="35" spans="1:22">
      <c r="A35" s="445"/>
      <c r="B35" s="47"/>
      <c r="C35" s="36"/>
      <c r="D35" s="36"/>
      <c r="E35" s="36"/>
      <c r="F35" s="36"/>
      <c r="G35" s="95"/>
      <c r="H35" s="95"/>
      <c r="I35" s="9"/>
      <c r="J35" s="338"/>
      <c r="K35" s="9"/>
      <c r="L35" s="9"/>
      <c r="M35" s="36"/>
      <c r="N35" s="36"/>
      <c r="O35" s="37"/>
      <c r="P35" s="37"/>
      <c r="Q35" s="96"/>
      <c r="R35" s="96"/>
      <c r="S35" s="134"/>
      <c r="U35" s="82"/>
      <c r="V35" s="82"/>
    </row>
    <row r="36" spans="1:22">
      <c r="A36" s="1028" t="s">
        <v>436</v>
      </c>
      <c r="B36" s="50" t="s">
        <v>15</v>
      </c>
      <c r="C36" s="35">
        <v>205</v>
      </c>
      <c r="D36" s="35">
        <v>297</v>
      </c>
      <c r="E36" s="35">
        <v>23</v>
      </c>
      <c r="F36" s="35">
        <v>19</v>
      </c>
      <c r="G36" s="337">
        <v>2</v>
      </c>
      <c r="H36" s="337">
        <v>13</v>
      </c>
      <c r="I36" s="339" t="s">
        <v>40</v>
      </c>
      <c r="J36" s="339" t="s">
        <v>40</v>
      </c>
      <c r="K36" s="340" t="s">
        <v>40</v>
      </c>
      <c r="L36" s="340">
        <v>1</v>
      </c>
      <c r="M36" s="35">
        <v>20</v>
      </c>
      <c r="N36" s="35">
        <v>59</v>
      </c>
      <c r="O36" s="127">
        <v>250</v>
      </c>
      <c r="P36" s="127">
        <v>388</v>
      </c>
      <c r="Q36" s="343">
        <v>32.608171085943397</v>
      </c>
      <c r="R36" s="343">
        <v>49.597658172428559</v>
      </c>
      <c r="S36" s="344">
        <v>52.10193187991743</v>
      </c>
      <c r="U36" s="82"/>
      <c r="V36" s="82"/>
    </row>
    <row r="37" spans="1:22">
      <c r="A37" s="1029"/>
      <c r="B37" s="47" t="s">
        <v>26</v>
      </c>
      <c r="C37" s="36">
        <v>631</v>
      </c>
      <c r="D37" s="36">
        <v>605</v>
      </c>
      <c r="E37" s="36">
        <v>46</v>
      </c>
      <c r="F37" s="36">
        <v>42</v>
      </c>
      <c r="G37" s="84">
        <v>7</v>
      </c>
      <c r="H37" s="84">
        <v>5</v>
      </c>
      <c r="I37" s="9">
        <v>5</v>
      </c>
      <c r="J37" s="9">
        <v>6</v>
      </c>
      <c r="K37" s="9">
        <v>11</v>
      </c>
      <c r="L37" s="9">
        <v>5</v>
      </c>
      <c r="M37" s="36">
        <v>10</v>
      </c>
      <c r="N37" s="36">
        <v>7</v>
      </c>
      <c r="O37" s="37">
        <v>694</v>
      </c>
      <c r="P37" s="37">
        <v>659</v>
      </c>
      <c r="Q37" s="96">
        <v>23.809278757251711</v>
      </c>
      <c r="R37" s="96">
        <v>22.134772888497174</v>
      </c>
      <c r="S37" s="134">
        <v>-7.0329970337489698</v>
      </c>
      <c r="U37" s="82"/>
      <c r="V37" s="82"/>
    </row>
    <row r="38" spans="1:22">
      <c r="A38" s="1029"/>
      <c r="B38" s="47" t="s">
        <v>16</v>
      </c>
      <c r="C38" s="9">
        <v>523</v>
      </c>
      <c r="D38" s="9">
        <v>545</v>
      </c>
      <c r="E38" s="36">
        <v>15</v>
      </c>
      <c r="F38" s="36">
        <v>35</v>
      </c>
      <c r="G38" s="84">
        <v>4</v>
      </c>
      <c r="H38" s="84">
        <v>6</v>
      </c>
      <c r="I38" s="9">
        <v>1</v>
      </c>
      <c r="J38" s="338" t="s">
        <v>40</v>
      </c>
      <c r="K38" s="9" t="s">
        <v>40</v>
      </c>
      <c r="L38" s="9">
        <v>3</v>
      </c>
      <c r="M38" s="9">
        <v>9</v>
      </c>
      <c r="N38" s="9">
        <v>18</v>
      </c>
      <c r="O38" s="37">
        <v>542</v>
      </c>
      <c r="P38" s="37">
        <v>586</v>
      </c>
      <c r="Q38" s="96">
        <v>30.652571762081752</v>
      </c>
      <c r="R38" s="96">
        <v>32.787270482112753</v>
      </c>
      <c r="S38" s="134">
        <v>6.9641749364459287</v>
      </c>
      <c r="U38" s="82"/>
      <c r="V38" s="82"/>
    </row>
    <row r="39" spans="1:22">
      <c r="A39" s="1029"/>
      <c r="B39" s="47" t="s">
        <v>58</v>
      </c>
      <c r="C39" s="36">
        <v>83</v>
      </c>
      <c r="D39" s="36">
        <v>87</v>
      </c>
      <c r="E39" s="36">
        <v>9</v>
      </c>
      <c r="F39" s="36">
        <v>5</v>
      </c>
      <c r="G39" s="84">
        <v>5</v>
      </c>
      <c r="H39" s="84">
        <v>5</v>
      </c>
      <c r="I39" s="338" t="s">
        <v>7</v>
      </c>
      <c r="J39" s="9" t="s">
        <v>7</v>
      </c>
      <c r="K39" s="9">
        <v>1</v>
      </c>
      <c r="L39" s="9">
        <v>4</v>
      </c>
      <c r="M39" s="36">
        <v>5</v>
      </c>
      <c r="N39" s="36">
        <v>5</v>
      </c>
      <c r="O39" s="37">
        <v>102</v>
      </c>
      <c r="P39" s="37">
        <v>102</v>
      </c>
      <c r="Q39" s="96">
        <v>20.17145738779627</v>
      </c>
      <c r="R39" s="96">
        <v>19.835520750482761</v>
      </c>
      <c r="S39" s="134">
        <v>-1.6654058794817246</v>
      </c>
      <c r="U39" s="82"/>
      <c r="V39" s="82"/>
    </row>
    <row r="40" spans="1:22">
      <c r="A40" s="1030"/>
      <c r="B40" s="77" t="s">
        <v>17</v>
      </c>
      <c r="C40" s="196">
        <v>369</v>
      </c>
      <c r="D40" s="196">
        <v>381</v>
      </c>
      <c r="E40" s="196">
        <v>9</v>
      </c>
      <c r="F40" s="196">
        <v>14</v>
      </c>
      <c r="G40" s="145">
        <v>7</v>
      </c>
      <c r="H40" s="145">
        <v>5</v>
      </c>
      <c r="I40" s="341" t="s">
        <v>40</v>
      </c>
      <c r="J40" s="342" t="s">
        <v>40</v>
      </c>
      <c r="K40" s="342">
        <v>2</v>
      </c>
      <c r="L40" s="342" t="s">
        <v>40</v>
      </c>
      <c r="M40" s="196">
        <v>10</v>
      </c>
      <c r="N40" s="196">
        <v>15</v>
      </c>
      <c r="O40" s="154">
        <v>395</v>
      </c>
      <c r="P40" s="154">
        <v>415</v>
      </c>
      <c r="Q40" s="168">
        <v>26.070439026193203</v>
      </c>
      <c r="R40" s="168">
        <v>27.072833096962494</v>
      </c>
      <c r="S40" s="184">
        <v>3.8449451110592321</v>
      </c>
      <c r="U40" s="82"/>
      <c r="V40" s="82"/>
    </row>
    <row r="41" spans="1:22">
      <c r="A41" s="445"/>
      <c r="B41" s="47"/>
      <c r="C41" s="36"/>
      <c r="D41" s="36"/>
      <c r="E41" s="36"/>
      <c r="F41" s="36"/>
      <c r="G41" s="84"/>
      <c r="H41" s="84"/>
      <c r="I41" s="338"/>
      <c r="J41" s="9"/>
      <c r="K41" s="9"/>
      <c r="L41" s="9"/>
      <c r="M41" s="36"/>
      <c r="N41" s="36"/>
      <c r="O41" s="37"/>
      <c r="P41" s="37"/>
      <c r="Q41" s="96"/>
      <c r="R41" s="96"/>
      <c r="S41" s="134"/>
      <c r="U41" s="82"/>
      <c r="V41" s="82"/>
    </row>
    <row r="42" spans="1:22">
      <c r="A42" s="464" t="s">
        <v>437</v>
      </c>
      <c r="B42" s="465" t="s">
        <v>8</v>
      </c>
      <c r="C42" s="466">
        <v>5588</v>
      </c>
      <c r="D42" s="466">
        <v>6328</v>
      </c>
      <c r="E42" s="466">
        <v>207</v>
      </c>
      <c r="F42" s="466">
        <v>211</v>
      </c>
      <c r="G42" s="467">
        <v>124</v>
      </c>
      <c r="H42" s="467">
        <v>114</v>
      </c>
      <c r="I42" s="468">
        <v>4</v>
      </c>
      <c r="J42" s="468">
        <v>3</v>
      </c>
      <c r="K42" s="468">
        <v>16</v>
      </c>
      <c r="L42" s="468">
        <v>11</v>
      </c>
      <c r="M42" s="466">
        <v>354</v>
      </c>
      <c r="N42" s="466">
        <v>457</v>
      </c>
      <c r="O42" s="469">
        <v>6273</v>
      </c>
      <c r="P42" s="469">
        <v>7110</v>
      </c>
      <c r="Q42" s="470">
        <v>41.259058346346414</v>
      </c>
      <c r="R42" s="470">
        <v>46.541873350332793</v>
      </c>
      <c r="S42" s="471">
        <v>12.804012538628825</v>
      </c>
      <c r="U42" s="82"/>
      <c r="V42" s="82"/>
    </row>
    <row r="43" spans="1:22">
      <c r="A43" s="47" t="s">
        <v>363</v>
      </c>
    </row>
    <row r="44" spans="1:22">
      <c r="A44" s="47" t="s">
        <v>20</v>
      </c>
    </row>
    <row r="45" spans="1:22">
      <c r="A45" s="47" t="s">
        <v>59</v>
      </c>
    </row>
    <row r="46" spans="1:22" ht="35.25" customHeight="1">
      <c r="A46" s="1032" t="s">
        <v>669</v>
      </c>
      <c r="B46" s="1032"/>
      <c r="C46" s="1032"/>
      <c r="D46" s="1032"/>
      <c r="E46" s="1032"/>
      <c r="F46" s="1032"/>
      <c r="G46" s="1032"/>
      <c r="H46" s="1032"/>
      <c r="I46" s="1032"/>
      <c r="J46" s="1032"/>
      <c r="K46" s="1032"/>
      <c r="L46" s="1032"/>
      <c r="M46" s="1032"/>
      <c r="N46" s="1032"/>
      <c r="O46" s="1032"/>
      <c r="P46" s="1032"/>
      <c r="Q46" s="1032"/>
      <c r="R46" s="1032"/>
      <c r="S46" s="1032"/>
    </row>
    <row r="47" spans="1:22" ht="22.5" customHeight="1">
      <c r="A47" s="1031" t="s">
        <v>438</v>
      </c>
      <c r="B47" s="1031"/>
      <c r="C47" s="1031"/>
      <c r="D47" s="1031"/>
      <c r="E47" s="1031"/>
      <c r="F47" s="1031"/>
      <c r="G47" s="1031"/>
      <c r="H47" s="1031"/>
      <c r="I47" s="1031"/>
      <c r="J47" s="1031"/>
      <c r="K47" s="1031"/>
      <c r="L47" s="1031"/>
      <c r="M47" s="1031"/>
      <c r="N47" s="1031"/>
      <c r="O47" s="1031"/>
      <c r="P47" s="1031"/>
      <c r="Q47" s="1031"/>
      <c r="R47" s="1031"/>
      <c r="S47" s="1031"/>
    </row>
    <row r="48" spans="1:22">
      <c r="A48" s="47" t="s">
        <v>60</v>
      </c>
    </row>
    <row r="49" spans="1:1">
      <c r="A49" s="25" t="s">
        <v>409</v>
      </c>
    </row>
    <row r="50" spans="1:1">
      <c r="A50" s="46" t="s">
        <v>345</v>
      </c>
    </row>
    <row r="51" spans="1:1">
      <c r="A51" s="46" t="s">
        <v>444</v>
      </c>
    </row>
    <row r="52" spans="1:1">
      <c r="A52" s="47"/>
    </row>
    <row r="53" spans="1:1">
      <c r="A53" s="25"/>
    </row>
  </sheetData>
  <sortState ref="A13:S39">
    <sortCondition ref="A13"/>
  </sortState>
  <mergeCells count="25">
    <mergeCell ref="A27:A34"/>
    <mergeCell ref="A36:A40"/>
    <mergeCell ref="A47:S47"/>
    <mergeCell ref="A46:S46"/>
    <mergeCell ref="C6:D7"/>
    <mergeCell ref="E6:F7"/>
    <mergeCell ref="G6:H7"/>
    <mergeCell ref="I7:J7"/>
    <mergeCell ref="A13:A25"/>
    <mergeCell ref="M8:N8"/>
    <mergeCell ref="O8:P8"/>
    <mergeCell ref="Q8:R8"/>
    <mergeCell ref="S8:S9"/>
    <mergeCell ref="A5:A9"/>
    <mergeCell ref="B5:B9"/>
    <mergeCell ref="C5:H5"/>
    <mergeCell ref="I5:L6"/>
    <mergeCell ref="M5:N7"/>
    <mergeCell ref="O5:S7"/>
    <mergeCell ref="K7:L7"/>
    <mergeCell ref="C8:D8"/>
    <mergeCell ref="E8:F8"/>
    <mergeCell ref="G8:H8"/>
    <mergeCell ref="I8:J8"/>
    <mergeCell ref="K8:L8"/>
  </mergeCells>
  <hyperlinks>
    <hyperlink ref="S1" location="Índice!A1" display="(Voltar ao índice)"/>
  </hyperlinks>
  <pageMargins left="0.511811024" right="0.511811024" top="0.78740157499999996" bottom="0.78740157499999996" header="0.31496062000000002" footer="0.31496062000000002"/>
  <pageSetup paperSize="9" scale="71" orientation="landscape" r:id="rId1"/>
</worksheet>
</file>

<file path=xl/worksheets/sheet20.xml><?xml version="1.0" encoding="utf-8"?>
<worksheet xmlns="http://schemas.openxmlformats.org/spreadsheetml/2006/main" xmlns:r="http://schemas.openxmlformats.org/officeDocument/2006/relationships">
  <dimension ref="A1:M49"/>
  <sheetViews>
    <sheetView workbookViewId="0">
      <selection activeCell="L1" sqref="L1"/>
    </sheetView>
  </sheetViews>
  <sheetFormatPr defaultColWidth="9.140625" defaultRowHeight="11.25"/>
  <cols>
    <col min="1" max="1" width="14.85546875" style="143" customWidth="1"/>
    <col min="2" max="2" width="15.140625" style="143" customWidth="1"/>
    <col min="3" max="16384" width="9.140625" style="143"/>
  </cols>
  <sheetData>
    <row r="1" spans="1:13">
      <c r="A1" s="44" t="s">
        <v>103</v>
      </c>
      <c r="B1" s="25"/>
      <c r="C1" s="25"/>
      <c r="D1" s="25"/>
      <c r="E1" s="25"/>
      <c r="F1" s="25"/>
      <c r="G1" s="25"/>
      <c r="J1" s="25"/>
      <c r="L1" s="94" t="s">
        <v>214</v>
      </c>
    </row>
    <row r="2" spans="1:13">
      <c r="A2" s="45" t="s">
        <v>706</v>
      </c>
      <c r="B2" s="25"/>
      <c r="C2" s="25"/>
      <c r="D2" s="25"/>
      <c r="E2" s="25"/>
      <c r="H2" s="25"/>
      <c r="I2" s="25"/>
      <c r="J2" s="25"/>
      <c r="K2" s="25"/>
    </row>
    <row r="3" spans="1:13">
      <c r="A3" s="45" t="s">
        <v>238</v>
      </c>
      <c r="B3" s="25"/>
      <c r="C3" s="25"/>
      <c r="D3" s="25"/>
      <c r="E3" s="25"/>
      <c r="F3" s="25"/>
      <c r="G3" s="25"/>
      <c r="H3" s="25"/>
      <c r="I3" s="25"/>
      <c r="J3" s="25"/>
      <c r="K3" s="25"/>
      <c r="L3" s="25"/>
    </row>
    <row r="4" spans="1:13">
      <c r="A4" s="25"/>
      <c r="B4" s="25"/>
      <c r="C4" s="15"/>
      <c r="D4" s="15"/>
      <c r="E4" s="25"/>
      <c r="F4" s="25"/>
      <c r="G4" s="25"/>
      <c r="H4" s="25"/>
      <c r="I4" s="25"/>
      <c r="J4" s="25"/>
      <c r="K4" s="25"/>
      <c r="L4" s="25"/>
    </row>
    <row r="5" spans="1:13" ht="15" customHeight="1">
      <c r="A5" s="1035" t="s">
        <v>484</v>
      </c>
      <c r="B5" s="1037" t="s">
        <v>1</v>
      </c>
      <c r="C5" s="1105" t="s">
        <v>479</v>
      </c>
      <c r="D5" s="1106"/>
      <c r="E5" s="1106"/>
      <c r="F5" s="1106"/>
      <c r="G5" s="1107"/>
      <c r="H5" s="1108" t="s">
        <v>478</v>
      </c>
      <c r="I5" s="1087"/>
      <c r="J5" s="1087"/>
      <c r="K5" s="1087"/>
      <c r="L5" s="1087"/>
    </row>
    <row r="6" spans="1:13" ht="13.5" customHeight="1">
      <c r="A6" s="1035"/>
      <c r="B6" s="1037"/>
      <c r="C6" s="1038" t="s">
        <v>4</v>
      </c>
      <c r="D6" s="1035"/>
      <c r="E6" s="1038" t="s">
        <v>477</v>
      </c>
      <c r="F6" s="1043"/>
      <c r="G6" s="1035"/>
      <c r="H6" s="1038" t="s">
        <v>4</v>
      </c>
      <c r="I6" s="1035"/>
      <c r="J6" s="1038" t="s">
        <v>477</v>
      </c>
      <c r="K6" s="1043"/>
      <c r="L6" s="1043"/>
    </row>
    <row r="7" spans="1:13" ht="24" customHeight="1">
      <c r="A7" s="1090"/>
      <c r="B7" s="1048"/>
      <c r="C7" s="473" t="s">
        <v>476</v>
      </c>
      <c r="D7" s="473">
        <v>2016</v>
      </c>
      <c r="E7" s="473" t="s">
        <v>476</v>
      </c>
      <c r="F7" s="473">
        <v>2016</v>
      </c>
      <c r="G7" s="6" t="s">
        <v>5</v>
      </c>
      <c r="H7" s="473" t="s">
        <v>476</v>
      </c>
      <c r="I7" s="473">
        <v>2016</v>
      </c>
      <c r="J7" s="473" t="s">
        <v>476</v>
      </c>
      <c r="K7" s="473">
        <v>2016</v>
      </c>
      <c r="L7" s="472" t="s">
        <v>5</v>
      </c>
      <c r="M7" s="91"/>
    </row>
    <row r="8" spans="1:13">
      <c r="A8" s="441"/>
      <c r="B8" s="441"/>
      <c r="C8" s="441"/>
      <c r="D8" s="441"/>
      <c r="E8" s="441"/>
      <c r="F8" s="441"/>
      <c r="G8" s="441"/>
      <c r="H8" s="441"/>
      <c r="I8" s="441"/>
      <c r="J8" s="441"/>
      <c r="K8" s="441"/>
      <c r="L8" s="441"/>
    </row>
    <row r="9" spans="1:13">
      <c r="A9" s="441"/>
      <c r="B9" s="441" t="s">
        <v>6</v>
      </c>
      <c r="C9" s="204">
        <v>47461</v>
      </c>
      <c r="D9" s="204">
        <v>49497</v>
      </c>
      <c r="E9" s="319">
        <v>23.213915060744071</v>
      </c>
      <c r="F9" s="319">
        <v>24.018175494820902</v>
      </c>
      <c r="G9" s="523">
        <v>3.4645618025753748</v>
      </c>
      <c r="H9" s="204">
        <v>6957</v>
      </c>
      <c r="I9" s="204">
        <v>6379</v>
      </c>
      <c r="J9" s="198">
        <v>3.4027771660436259</v>
      </c>
      <c r="K9" s="198">
        <v>3.0953783356862545</v>
      </c>
      <c r="L9" s="523">
        <v>-9.0337631692404017</v>
      </c>
    </row>
    <row r="10" spans="1:13">
      <c r="A10" s="441"/>
      <c r="B10" s="441"/>
      <c r="C10" s="36"/>
      <c r="D10" s="36"/>
      <c r="E10" s="23"/>
      <c r="F10" s="22"/>
      <c r="G10" s="518"/>
      <c r="J10" s="49"/>
      <c r="K10" s="21"/>
      <c r="L10" s="518"/>
    </row>
    <row r="11" spans="1:13">
      <c r="A11" s="1045" t="s">
        <v>434</v>
      </c>
      <c r="B11" s="50" t="s">
        <v>25</v>
      </c>
      <c r="C11" s="35">
        <v>548</v>
      </c>
      <c r="D11" s="35">
        <v>500</v>
      </c>
      <c r="E11" s="335">
        <v>16.402608613404883</v>
      </c>
      <c r="F11" s="335">
        <v>14.885546521351976</v>
      </c>
      <c r="G11" s="521">
        <v>-9.2489074622746443</v>
      </c>
      <c r="H11" s="35">
        <v>63</v>
      </c>
      <c r="I11" s="35">
        <v>52</v>
      </c>
      <c r="J11" s="335">
        <v>1.8857013551907074</v>
      </c>
      <c r="K11" s="335">
        <v>1.5480968382206055</v>
      </c>
      <c r="L11" s="521">
        <v>-17.903392604602487</v>
      </c>
    </row>
    <row r="12" spans="1:13">
      <c r="A12" s="1046"/>
      <c r="B12" s="47" t="s">
        <v>18</v>
      </c>
      <c r="C12" s="36">
        <v>726</v>
      </c>
      <c r="D12" s="36">
        <v>930</v>
      </c>
      <c r="E12" s="39">
        <v>18.434181339530195</v>
      </c>
      <c r="F12" s="39">
        <v>23.240314598890912</v>
      </c>
      <c r="G12" s="520">
        <v>26.071856248123495</v>
      </c>
      <c r="H12" s="36">
        <v>113</v>
      </c>
      <c r="I12" s="36">
        <v>116</v>
      </c>
      <c r="J12" s="39">
        <v>2.8692320817726067</v>
      </c>
      <c r="K12" s="39">
        <v>2.8987919284638126</v>
      </c>
      <c r="L12" s="520">
        <v>1.0302354723757361</v>
      </c>
    </row>
    <row r="13" spans="1:13">
      <c r="A13" s="1046"/>
      <c r="B13" s="47" t="s">
        <v>9</v>
      </c>
      <c r="C13" s="36">
        <v>1454</v>
      </c>
      <c r="D13" s="36">
        <v>1538</v>
      </c>
      <c r="E13" s="39">
        <v>16.328897690471706</v>
      </c>
      <c r="F13" s="39">
        <v>17.158164022900014</v>
      </c>
      <c r="G13" s="520">
        <v>5.0785199843110291</v>
      </c>
      <c r="H13" s="36">
        <v>234</v>
      </c>
      <c r="I13" s="36">
        <v>265</v>
      </c>
      <c r="J13" s="39">
        <v>2.6278968772836171</v>
      </c>
      <c r="K13" s="39">
        <v>2.9563806671446708</v>
      </c>
      <c r="L13" s="520">
        <v>12.499873670864815</v>
      </c>
    </row>
    <row r="14" spans="1:13">
      <c r="A14" s="1046"/>
      <c r="B14" s="47" t="s">
        <v>10</v>
      </c>
      <c r="C14" s="36">
        <v>203</v>
      </c>
      <c r="D14" s="36">
        <v>188</v>
      </c>
      <c r="E14" s="39">
        <v>5.1655113818099192</v>
      </c>
      <c r="F14" s="39">
        <v>4.7311106005314443</v>
      </c>
      <c r="G14" s="520">
        <v>-8.409637481551087</v>
      </c>
      <c r="H14" s="36">
        <v>181</v>
      </c>
      <c r="I14" s="36">
        <v>215</v>
      </c>
      <c r="J14" s="39">
        <v>4.6057022665398781</v>
      </c>
      <c r="K14" s="39">
        <v>5.4105786123098971</v>
      </c>
      <c r="L14" s="520">
        <v>17.475648645753594</v>
      </c>
    </row>
    <row r="15" spans="1:13">
      <c r="A15" s="1046"/>
      <c r="B15" s="47" t="s">
        <v>75</v>
      </c>
      <c r="C15" s="36">
        <v>3971</v>
      </c>
      <c r="D15" s="36">
        <v>3926</v>
      </c>
      <c r="E15" s="39">
        <v>19.028131590335395</v>
      </c>
      <c r="F15" s="39">
        <v>18.697410556274157</v>
      </c>
      <c r="G15" s="520">
        <v>-1.7380636269575405</v>
      </c>
      <c r="H15" s="36">
        <v>442</v>
      </c>
      <c r="I15" s="36">
        <v>381</v>
      </c>
      <c r="J15" s="39">
        <v>2.1179637781234559</v>
      </c>
      <c r="K15" s="39">
        <v>1.8144965415029173</v>
      </c>
      <c r="L15" s="520">
        <v>-14.328254324038284</v>
      </c>
    </row>
    <row r="16" spans="1:13">
      <c r="A16" s="1046"/>
      <c r="B16" s="47" t="s">
        <v>30</v>
      </c>
      <c r="C16" s="36">
        <v>2751</v>
      </c>
      <c r="D16" s="36">
        <v>3002</v>
      </c>
      <c r="E16" s="39">
        <v>33.650911002698066</v>
      </c>
      <c r="F16" s="39">
        <v>36.287926443575294</v>
      </c>
      <c r="G16" s="520">
        <v>7.8363864819760636</v>
      </c>
      <c r="H16" s="36">
        <v>177</v>
      </c>
      <c r="I16" s="36">
        <v>176</v>
      </c>
      <c r="J16" s="39">
        <v>2.1651076871964952</v>
      </c>
      <c r="K16" s="39">
        <v>2.1274733691103438</v>
      </c>
      <c r="L16" s="520">
        <v>-1.7382192261707985</v>
      </c>
    </row>
    <row r="17" spans="1:12">
      <c r="A17" s="1046"/>
      <c r="B17" s="47" t="s">
        <v>84</v>
      </c>
      <c r="C17" s="36">
        <v>289</v>
      </c>
      <c r="D17" s="36">
        <v>376</v>
      </c>
      <c r="E17" s="39">
        <v>7.2755615147467321</v>
      </c>
      <c r="F17" s="39">
        <v>9.4013749510865967</v>
      </c>
      <c r="G17" s="520">
        <v>29.218548039640439</v>
      </c>
      <c r="H17" s="36">
        <v>20</v>
      </c>
      <c r="I17" s="36">
        <v>14</v>
      </c>
      <c r="J17" s="39">
        <v>0.50349906676447975</v>
      </c>
      <c r="K17" s="39">
        <v>0.35005119498726689</v>
      </c>
      <c r="L17" s="520">
        <v>-30.476297158459431</v>
      </c>
    </row>
    <row r="18" spans="1:12">
      <c r="A18" s="1046"/>
      <c r="B18" s="47" t="s">
        <v>82</v>
      </c>
      <c r="C18" s="36">
        <v>4082</v>
      </c>
      <c r="D18" s="36">
        <v>4164</v>
      </c>
      <c r="E18" s="39">
        <v>36.567172067625435</v>
      </c>
      <c r="F18" s="39">
        <v>37.037300582065548</v>
      </c>
      <c r="G18" s="520">
        <v>1.2856572927506704</v>
      </c>
      <c r="H18" s="36">
        <v>533</v>
      </c>
      <c r="I18" s="36">
        <v>488</v>
      </c>
      <c r="J18" s="39">
        <v>4.7746944419510928</v>
      </c>
      <c r="K18" s="39">
        <v>4.3405866196080662</v>
      </c>
      <c r="L18" s="520">
        <v>-9.0918450933508694</v>
      </c>
    </row>
    <row r="19" spans="1:12">
      <c r="A19" s="1046"/>
      <c r="B19" s="47" t="s">
        <v>32</v>
      </c>
      <c r="C19" s="36">
        <v>1939</v>
      </c>
      <c r="D19" s="36">
        <v>1976</v>
      </c>
      <c r="E19" s="39">
        <v>20.748679558955196</v>
      </c>
      <c r="F19" s="39">
        <v>20.998187524866275</v>
      </c>
      <c r="G19" s="520">
        <v>1.2025245519944008</v>
      </c>
      <c r="H19" s="36">
        <v>242</v>
      </c>
      <c r="I19" s="36">
        <v>273</v>
      </c>
      <c r="J19" s="39">
        <v>2.5895721780645475</v>
      </c>
      <c r="K19" s="39">
        <v>2.9010653817249459</v>
      </c>
      <c r="L19" s="520">
        <v>12.028751555911796</v>
      </c>
    </row>
    <row r="20" spans="1:12">
      <c r="A20" s="1046"/>
      <c r="B20" s="47" t="s">
        <v>33</v>
      </c>
      <c r="C20" s="36">
        <v>539</v>
      </c>
      <c r="D20" s="36">
        <v>653</v>
      </c>
      <c r="E20" s="39">
        <v>16.822574584242084</v>
      </c>
      <c r="F20" s="39">
        <v>20.328873226282465</v>
      </c>
      <c r="G20" s="520">
        <v>20.842818229052611</v>
      </c>
      <c r="H20" s="36">
        <v>118</v>
      </c>
      <c r="I20" s="36">
        <v>160</v>
      </c>
      <c r="J20" s="39">
        <v>3.6828641946949281</v>
      </c>
      <c r="K20" s="39">
        <v>4.9810409130247999</v>
      </c>
      <c r="L20" s="520">
        <v>35.249106393873063</v>
      </c>
    </row>
    <row r="21" spans="1:12">
      <c r="A21" s="1046"/>
      <c r="B21" s="47" t="s">
        <v>12</v>
      </c>
      <c r="C21" s="36">
        <v>4453</v>
      </c>
      <c r="D21" s="36">
        <v>4308</v>
      </c>
      <c r="E21" s="39">
        <v>26.906305392668916</v>
      </c>
      <c r="F21" s="39">
        <v>25.895654218719457</v>
      </c>
      <c r="G21" s="520">
        <v>-3.7561871063309553</v>
      </c>
      <c r="H21" s="36">
        <v>487</v>
      </c>
      <c r="I21" s="36">
        <v>408</v>
      </c>
      <c r="J21" s="39">
        <v>2.9425939201054936</v>
      </c>
      <c r="K21" s="39">
        <v>2.4525132129149347</v>
      </c>
      <c r="L21" s="520">
        <v>-16.654717589200658</v>
      </c>
    </row>
    <row r="22" spans="1:12">
      <c r="A22" s="1046"/>
      <c r="B22" s="47" t="s">
        <v>35</v>
      </c>
      <c r="C22" s="36">
        <v>320</v>
      </c>
      <c r="D22" s="36">
        <v>206</v>
      </c>
      <c r="E22" s="39">
        <v>9.296447740164286</v>
      </c>
      <c r="F22" s="39">
        <v>5.9280609657904835</v>
      </c>
      <c r="G22" s="520">
        <v>-36.233052328375443</v>
      </c>
      <c r="H22" s="36">
        <v>33</v>
      </c>
      <c r="I22" s="36">
        <v>52</v>
      </c>
      <c r="J22" s="39">
        <v>0.958696173204442</v>
      </c>
      <c r="K22" s="39">
        <v>1.4964037389374036</v>
      </c>
      <c r="L22" s="520">
        <v>56.087380002329013</v>
      </c>
    </row>
    <row r="23" spans="1:12">
      <c r="A23" s="1047"/>
      <c r="B23" s="77" t="s">
        <v>13</v>
      </c>
      <c r="C23" s="196">
        <v>2714</v>
      </c>
      <c r="D23" s="196">
        <v>3084</v>
      </c>
      <c r="E23" s="333">
        <v>39.79944832157485</v>
      </c>
      <c r="F23" s="333">
        <v>44.6273981257361</v>
      </c>
      <c r="G23" s="519">
        <v>12.130695292939706</v>
      </c>
      <c r="H23" s="196">
        <v>698</v>
      </c>
      <c r="I23" s="196">
        <v>702</v>
      </c>
      <c r="J23" s="333">
        <v>10.235819796779383</v>
      </c>
      <c r="K23" s="333">
        <v>10.158376616169502</v>
      </c>
      <c r="L23" s="519">
        <v>-0.75658991802735898</v>
      </c>
    </row>
    <row r="24" spans="1:12">
      <c r="A24" s="67"/>
      <c r="B24" s="69"/>
      <c r="C24" s="36"/>
      <c r="D24" s="36"/>
      <c r="E24" s="22"/>
      <c r="F24" s="22"/>
      <c r="G24" s="518"/>
      <c r="H24" s="91"/>
      <c r="I24" s="91"/>
      <c r="J24" s="49"/>
      <c r="K24" s="49"/>
      <c r="L24" s="518"/>
    </row>
    <row r="25" spans="1:12">
      <c r="A25" s="1045" t="s">
        <v>435</v>
      </c>
      <c r="B25" s="50" t="s">
        <v>41</v>
      </c>
      <c r="C25" s="35">
        <v>524</v>
      </c>
      <c r="D25" s="35" t="s">
        <v>7</v>
      </c>
      <c r="E25" s="335">
        <v>65.213630644432641</v>
      </c>
      <c r="F25" s="35" t="s">
        <v>7</v>
      </c>
      <c r="G25" s="522" t="s">
        <v>7</v>
      </c>
      <c r="H25" s="35" t="s">
        <v>7</v>
      </c>
      <c r="I25" s="35" t="s">
        <v>7</v>
      </c>
      <c r="J25" s="35" t="s">
        <v>7</v>
      </c>
      <c r="K25" s="35" t="s">
        <v>7</v>
      </c>
      <c r="L25" s="522" t="s">
        <v>7</v>
      </c>
    </row>
    <row r="26" spans="1:12">
      <c r="A26" s="1046"/>
      <c r="B26" s="47" t="s">
        <v>65</v>
      </c>
      <c r="C26" s="36">
        <v>527</v>
      </c>
      <c r="D26" s="36">
        <v>670</v>
      </c>
      <c r="E26" s="39">
        <v>7.9719472169357433</v>
      </c>
      <c r="F26" s="39">
        <v>10.006190396894796</v>
      </c>
      <c r="G26" s="520">
        <v>25.517519429098471</v>
      </c>
      <c r="H26" s="36">
        <v>393</v>
      </c>
      <c r="I26" s="36">
        <v>321</v>
      </c>
      <c r="J26" s="39">
        <v>5.9449245849255163</v>
      </c>
      <c r="K26" s="39">
        <v>4.7940106229898944</v>
      </c>
      <c r="L26" s="520">
        <v>-19.359605752678206</v>
      </c>
    </row>
    <row r="27" spans="1:12">
      <c r="A27" s="1046"/>
      <c r="B27" s="47" t="s">
        <v>27</v>
      </c>
      <c r="C27" s="36">
        <v>952</v>
      </c>
      <c r="D27" s="36">
        <v>995</v>
      </c>
      <c r="E27" s="39">
        <v>13.788626439893971</v>
      </c>
      <c r="F27" s="39">
        <v>14.30823769103295</v>
      </c>
      <c r="G27" s="520">
        <v>3.7684047312763056</v>
      </c>
      <c r="H27" s="36">
        <v>232</v>
      </c>
      <c r="I27" s="36">
        <v>229</v>
      </c>
      <c r="J27" s="39">
        <v>3.3602535021590354</v>
      </c>
      <c r="K27" s="39">
        <v>3.2930516896950199</v>
      </c>
      <c r="L27" s="520">
        <v>-1.9999030555533039</v>
      </c>
    </row>
    <row r="28" spans="1:12">
      <c r="A28" s="1046"/>
      <c r="B28" s="47" t="s">
        <v>28</v>
      </c>
      <c r="C28" s="36">
        <v>1484</v>
      </c>
      <c r="D28" s="36">
        <v>1614</v>
      </c>
      <c r="E28" s="39">
        <v>45.44499654875262</v>
      </c>
      <c r="F28" s="39">
        <v>48.827253473042603</v>
      </c>
      <c r="G28" s="520">
        <v>7.4425287295633353</v>
      </c>
      <c r="H28" s="36">
        <v>188</v>
      </c>
      <c r="I28" s="36">
        <v>163</v>
      </c>
      <c r="J28" s="39">
        <v>5.7571828511896852</v>
      </c>
      <c r="K28" s="39">
        <v>4.9311290682192963</v>
      </c>
      <c r="L28" s="520">
        <v>-14.348229061366183</v>
      </c>
    </row>
    <row r="29" spans="1:12">
      <c r="A29" s="1046"/>
      <c r="B29" s="47" t="s">
        <v>66</v>
      </c>
      <c r="C29" s="36">
        <v>1429</v>
      </c>
      <c r="D29" s="36">
        <v>1458</v>
      </c>
      <c r="E29" s="39">
        <v>53.89940914328605</v>
      </c>
      <c r="F29" s="39">
        <v>54.354593261372528</v>
      </c>
      <c r="G29" s="520">
        <v>0.84450669371238973</v>
      </c>
      <c r="H29" s="36">
        <v>155</v>
      </c>
      <c r="I29" s="36">
        <v>166</v>
      </c>
      <c r="J29" s="39">
        <v>5.8463319924488024</v>
      </c>
      <c r="K29" s="39">
        <v>6.1885202204306164</v>
      </c>
      <c r="L29" s="520">
        <v>5.8530413329894486</v>
      </c>
    </row>
    <row r="30" spans="1:12">
      <c r="A30" s="1046"/>
      <c r="B30" s="47" t="s">
        <v>83</v>
      </c>
      <c r="C30" s="36">
        <v>4078</v>
      </c>
      <c r="D30" s="36">
        <v>4144</v>
      </c>
      <c r="E30" s="39">
        <v>36.255424533418115</v>
      </c>
      <c r="F30" s="39">
        <v>36.716431134541267</v>
      </c>
      <c r="G30" s="520">
        <v>1.2715520699481146</v>
      </c>
      <c r="H30" s="36">
        <v>692</v>
      </c>
      <c r="I30" s="36">
        <v>654</v>
      </c>
      <c r="J30" s="39">
        <v>6.1522201513303916</v>
      </c>
      <c r="K30" s="39">
        <v>5.7945332919860011</v>
      </c>
      <c r="L30" s="520">
        <v>-5.8139476570428315</v>
      </c>
    </row>
    <row r="31" spans="1:12">
      <c r="A31" s="1046"/>
      <c r="B31" s="47" t="s">
        <v>38</v>
      </c>
      <c r="C31" s="36">
        <v>9265</v>
      </c>
      <c r="D31" s="36">
        <v>10055</v>
      </c>
      <c r="E31" s="39">
        <v>20.868769698068885</v>
      </c>
      <c r="F31" s="39">
        <v>22.469424878142757</v>
      </c>
      <c r="G31" s="520">
        <v>7.6700984448642089</v>
      </c>
      <c r="H31" s="36">
        <v>1335</v>
      </c>
      <c r="I31" s="36">
        <v>1218</v>
      </c>
      <c r="J31" s="39">
        <v>3.0069948782430607</v>
      </c>
      <c r="K31" s="39">
        <v>2.721806017063936</v>
      </c>
      <c r="L31" s="520">
        <v>-9.4841818069792083</v>
      </c>
    </row>
    <row r="32" spans="1:12">
      <c r="A32" s="1047"/>
      <c r="B32" s="77" t="s">
        <v>39</v>
      </c>
      <c r="C32" s="196">
        <v>443</v>
      </c>
      <c r="D32" s="196">
        <v>541</v>
      </c>
      <c r="E32" s="333">
        <v>19.750889124393595</v>
      </c>
      <c r="F32" s="333">
        <v>23.876997712486524</v>
      </c>
      <c r="G32" s="519">
        <v>20.890748573930892</v>
      </c>
      <c r="H32" s="196">
        <v>44</v>
      </c>
      <c r="I32" s="196">
        <v>51</v>
      </c>
      <c r="J32" s="333">
        <v>1.9617135924905604</v>
      </c>
      <c r="K32" s="333">
        <v>2.2508814849109293</v>
      </c>
      <c r="L32" s="519">
        <v>14.740576480037845</v>
      </c>
    </row>
    <row r="33" spans="1:13">
      <c r="A33" s="67"/>
      <c r="B33" s="58"/>
      <c r="C33" s="36"/>
      <c r="D33" s="36"/>
      <c r="E33" s="22"/>
      <c r="F33" s="22"/>
      <c r="G33" s="518"/>
      <c r="H33" s="91"/>
      <c r="I33" s="91"/>
      <c r="J33" s="49"/>
      <c r="K33" s="49"/>
      <c r="L33" s="518"/>
    </row>
    <row r="34" spans="1:13">
      <c r="A34" s="1045" t="s">
        <v>436</v>
      </c>
      <c r="B34" s="50" t="s">
        <v>15</v>
      </c>
      <c r="C34" s="35">
        <v>324</v>
      </c>
      <c r="D34" s="35">
        <v>385</v>
      </c>
      <c r="E34" s="335">
        <v>42.260189727382645</v>
      </c>
      <c r="F34" s="335">
        <v>49.214171124703597</v>
      </c>
      <c r="G34" s="521">
        <v>16.455158962088362</v>
      </c>
      <c r="H34" s="35">
        <v>20</v>
      </c>
      <c r="I34" s="35">
        <v>28</v>
      </c>
      <c r="J34" s="335">
        <v>2.6086536868754719</v>
      </c>
      <c r="K34" s="335">
        <v>3.5792124454329892</v>
      </c>
      <c r="L34" s="521">
        <v>37.205350922605959</v>
      </c>
    </row>
    <row r="35" spans="1:13">
      <c r="A35" s="1046"/>
      <c r="B35" s="47" t="s">
        <v>26</v>
      </c>
      <c r="C35" s="36">
        <v>624</v>
      </c>
      <c r="D35" s="36">
        <v>666</v>
      </c>
      <c r="E35" s="39">
        <v>21.407766490670124</v>
      </c>
      <c r="F35" s="39">
        <v>22.369891872138268</v>
      </c>
      <c r="G35" s="520">
        <v>4.4942819321551184</v>
      </c>
      <c r="H35" s="36">
        <v>75</v>
      </c>
      <c r="I35" s="36">
        <v>79</v>
      </c>
      <c r="J35" s="39">
        <v>2.5730488570516976</v>
      </c>
      <c r="K35" s="39">
        <v>2.6534856725209055</v>
      </c>
      <c r="L35" s="520">
        <v>3.1261285711214839</v>
      </c>
    </row>
    <row r="36" spans="1:13">
      <c r="A36" s="1046"/>
      <c r="B36" s="47" t="s">
        <v>43</v>
      </c>
      <c r="C36" s="36">
        <v>692</v>
      </c>
      <c r="D36" s="36">
        <v>790</v>
      </c>
      <c r="E36" s="39">
        <v>39.135755829078548</v>
      </c>
      <c r="F36" s="39">
        <v>44.201269079981351</v>
      </c>
      <c r="G36" s="520">
        <v>12.943440451299622</v>
      </c>
      <c r="H36" s="36">
        <v>96</v>
      </c>
      <c r="I36" s="36">
        <v>97</v>
      </c>
      <c r="J36" s="39">
        <v>5.4292378028779487</v>
      </c>
      <c r="K36" s="39">
        <v>5.4272444313394832</v>
      </c>
      <c r="L36" s="520">
        <v>-3.6715495081267591E-2</v>
      </c>
    </row>
    <row r="37" spans="1:13">
      <c r="A37" s="1046"/>
      <c r="B37" s="47" t="s">
        <v>58</v>
      </c>
      <c r="C37" s="36">
        <v>201</v>
      </c>
      <c r="D37" s="36">
        <v>234</v>
      </c>
      <c r="E37" s="39">
        <v>39.74963661712794</v>
      </c>
      <c r="F37" s="39">
        <v>45.505018192283984</v>
      </c>
      <c r="G37" s="520">
        <v>14.479079722394445</v>
      </c>
      <c r="H37" s="36">
        <v>50</v>
      </c>
      <c r="I37" s="36">
        <v>37</v>
      </c>
      <c r="J37" s="39">
        <v>9.8879693077432691</v>
      </c>
      <c r="K37" s="39">
        <v>7.195237919292766</v>
      </c>
      <c r="L37" s="520">
        <v>-27.232400350816476</v>
      </c>
    </row>
    <row r="38" spans="1:13">
      <c r="A38" s="1047"/>
      <c r="B38" s="77" t="s">
        <v>17</v>
      </c>
      <c r="C38" s="196">
        <v>380</v>
      </c>
      <c r="D38" s="196">
        <v>385</v>
      </c>
      <c r="E38" s="333">
        <v>25.080422354312446</v>
      </c>
      <c r="F38" s="333">
        <v>25.115760824892917</v>
      </c>
      <c r="G38" s="519">
        <v>0.14090061993870506</v>
      </c>
      <c r="H38" s="196">
        <v>50</v>
      </c>
      <c r="I38" s="196">
        <v>34</v>
      </c>
      <c r="J38" s="333">
        <v>3.3000555729358481</v>
      </c>
      <c r="K38" s="333">
        <v>2.218015241678855</v>
      </c>
      <c r="L38" s="519">
        <v>-32.788548778721662</v>
      </c>
    </row>
    <row r="39" spans="1:13">
      <c r="A39" s="67"/>
      <c r="B39" s="58"/>
      <c r="C39" s="36"/>
      <c r="D39" s="36"/>
      <c r="E39" s="22"/>
      <c r="F39" s="22"/>
      <c r="G39" s="518"/>
      <c r="H39" s="91"/>
      <c r="I39" s="91"/>
      <c r="J39" s="49"/>
      <c r="K39" s="49"/>
      <c r="L39" s="518"/>
    </row>
    <row r="40" spans="1:13">
      <c r="A40" s="487" t="s">
        <v>437</v>
      </c>
      <c r="B40" s="465" t="s">
        <v>8</v>
      </c>
      <c r="C40" s="466">
        <v>2549</v>
      </c>
      <c r="D40" s="466">
        <v>2709</v>
      </c>
      <c r="E40" s="483">
        <v>16.765397692465648</v>
      </c>
      <c r="F40" s="483">
        <v>17.733042884114141</v>
      </c>
      <c r="G40" s="517">
        <v>5.7716805136292777</v>
      </c>
      <c r="H40" s="466">
        <v>286</v>
      </c>
      <c r="I40" s="466" t="s">
        <v>7</v>
      </c>
      <c r="J40" s="483">
        <v>1.8810920910338074</v>
      </c>
      <c r="K40" s="466" t="s">
        <v>7</v>
      </c>
      <c r="L40" s="516" t="s">
        <v>7</v>
      </c>
    </row>
    <row r="41" spans="1:13">
      <c r="A41" s="12" t="s">
        <v>19</v>
      </c>
      <c r="B41" s="16"/>
      <c r="C41" s="16"/>
      <c r="D41" s="16"/>
      <c r="E41" s="16"/>
      <c r="F41" s="16"/>
      <c r="G41" s="16"/>
      <c r="H41" s="16"/>
      <c r="I41" s="16"/>
      <c r="J41" s="16"/>
      <c r="K41" s="16"/>
      <c r="L41" s="16"/>
    </row>
    <row r="42" spans="1:13">
      <c r="A42" s="33" t="s">
        <v>20</v>
      </c>
      <c r="B42" s="17"/>
      <c r="C42" s="17"/>
      <c r="D42" s="17"/>
      <c r="E42" s="17"/>
      <c r="F42" s="17"/>
      <c r="G42" s="17"/>
      <c r="H42" s="17"/>
      <c r="I42" s="17"/>
      <c r="J42" s="17"/>
      <c r="K42" s="17"/>
      <c r="L42" s="17"/>
    </row>
    <row r="43" spans="1:13">
      <c r="A43" s="31" t="s">
        <v>85</v>
      </c>
      <c r="B43" s="31"/>
      <c r="C43" s="31"/>
      <c r="D43" s="31"/>
      <c r="E43" s="31"/>
      <c r="F43" s="31"/>
      <c r="G43" s="31"/>
      <c r="H43" s="25"/>
      <c r="I43" s="25"/>
      <c r="J43" s="25"/>
      <c r="K43" s="25"/>
      <c r="L43" s="31"/>
      <c r="M43" s="144"/>
    </row>
    <row r="44" spans="1:13" ht="37.5" customHeight="1">
      <c r="A44" s="1031" t="s">
        <v>475</v>
      </c>
      <c r="B44" s="1031"/>
      <c r="C44" s="1031"/>
      <c r="D44" s="1031"/>
      <c r="E44" s="1031"/>
      <c r="F44" s="1031"/>
      <c r="G44" s="1031"/>
      <c r="H44" s="1031"/>
      <c r="I44" s="1031"/>
      <c r="J44" s="1031"/>
      <c r="K44" s="1031"/>
      <c r="L44" s="1031"/>
      <c r="M44" s="144"/>
    </row>
    <row r="45" spans="1:13">
      <c r="A45" s="1104" t="s">
        <v>474</v>
      </c>
      <c r="B45" s="1104"/>
      <c r="C45" s="1104"/>
      <c r="D45" s="1104"/>
      <c r="E45" s="1104"/>
      <c r="F45" s="1104"/>
      <c r="G45" s="1104"/>
      <c r="H45" s="1104"/>
      <c r="I45" s="1104"/>
      <c r="J45" s="1104"/>
      <c r="K45" s="1104"/>
      <c r="L45" s="144"/>
      <c r="M45" s="144"/>
    </row>
    <row r="46" spans="1:13">
      <c r="A46" s="461" t="s">
        <v>473</v>
      </c>
      <c r="B46" s="461"/>
      <c r="C46" s="461"/>
      <c r="D46" s="461"/>
      <c r="E46" s="461"/>
      <c r="F46" s="461"/>
      <c r="G46" s="461"/>
      <c r="H46" s="461"/>
      <c r="I46" s="461"/>
      <c r="J46" s="33"/>
      <c r="K46" s="461"/>
      <c r="L46" s="461"/>
      <c r="M46" s="144"/>
    </row>
    <row r="47" spans="1:13">
      <c r="A47" s="33" t="s">
        <v>93</v>
      </c>
      <c r="H47" s="25"/>
      <c r="I47" s="25"/>
      <c r="J47" s="25"/>
      <c r="K47" s="25"/>
      <c r="M47" s="144"/>
    </row>
    <row r="48" spans="1:13">
      <c r="A48" s="25" t="s">
        <v>472</v>
      </c>
      <c r="H48" s="25"/>
      <c r="I48" s="25"/>
      <c r="J48" s="25"/>
      <c r="K48" s="25"/>
      <c r="M48" s="144"/>
    </row>
    <row r="49" spans="1:13">
      <c r="A49" s="25"/>
      <c r="B49" s="25"/>
      <c r="C49" s="25"/>
      <c r="D49" s="25"/>
      <c r="E49" s="25"/>
      <c r="F49" s="25"/>
      <c r="G49" s="25"/>
      <c r="H49" s="25"/>
      <c r="I49" s="25"/>
      <c r="J49" s="18"/>
      <c r="K49" s="25"/>
      <c r="L49" s="25"/>
      <c r="M49" s="144"/>
    </row>
  </sheetData>
  <mergeCells count="13">
    <mergeCell ref="A45:K45"/>
    <mergeCell ref="A5:A7"/>
    <mergeCell ref="B5:B7"/>
    <mergeCell ref="C6:D6"/>
    <mergeCell ref="H6:I6"/>
    <mergeCell ref="C5:G5"/>
    <mergeCell ref="E6:G6"/>
    <mergeCell ref="H5:L5"/>
    <mergeCell ref="J6:L6"/>
    <mergeCell ref="A44:L44"/>
    <mergeCell ref="A11:A23"/>
    <mergeCell ref="A25:A32"/>
    <mergeCell ref="A34:A38"/>
  </mergeCells>
  <conditionalFormatting sqref="D25 C15:D17 H15:I17 C19:D22 C32:D32 H32:I32 J15:K22 J31:K32 F25 C40:F40 E15:F22 C23:F23 H19:I23 E31:F32 C11:F14 H11:K14 C26:F30 H26:K30 C34:F38 H34:K38">
    <cfRule type="cellIs" dxfId="35" priority="22" operator="equal">
      <formula>""""""</formula>
    </cfRule>
    <cfRule type="cellIs" dxfId="34" priority="23" operator="equal">
      <formula>""" """</formula>
    </cfRule>
    <cfRule type="cellIs" dxfId="33" priority="24" operator="equal">
      <formula>""""""</formula>
    </cfRule>
  </conditionalFormatting>
  <hyperlinks>
    <hyperlink ref="L1" location="Índice!A1" display="(Voltar ao índice)"/>
  </hyperlinks>
  <pageMargins left="0.511811024" right="0.511811024" top="0.78740157499999996" bottom="0.78740157499999996" header="0.31496062000000002" footer="0.31496062000000002"/>
  <pageSetup orientation="portrait" r:id="rId1"/>
</worksheet>
</file>

<file path=xl/worksheets/sheet21.xml><?xml version="1.0" encoding="utf-8"?>
<worksheet xmlns="http://schemas.openxmlformats.org/spreadsheetml/2006/main" xmlns:r="http://schemas.openxmlformats.org/officeDocument/2006/relationships">
  <dimension ref="A1:W51"/>
  <sheetViews>
    <sheetView workbookViewId="0">
      <pane xSplit="2" ySplit="9" topLeftCell="C10" activePane="bottomRight" state="frozen"/>
      <selection pane="topRight" activeCell="C1" sqref="C1"/>
      <selection pane="bottomLeft" activeCell="A10" sqref="A10"/>
      <selection pane="bottomRight" activeCell="E26" sqref="E26"/>
    </sheetView>
  </sheetViews>
  <sheetFormatPr defaultColWidth="9.140625" defaultRowHeight="11.25"/>
  <cols>
    <col min="1" max="1" width="11.140625" style="47" customWidth="1"/>
    <col min="2" max="2" width="15.7109375" style="144" customWidth="1"/>
    <col min="3" max="23" width="9.140625" style="144"/>
    <col min="24" max="16384" width="9.140625" style="47"/>
  </cols>
  <sheetData>
    <row r="1" spans="1:23" ht="11.25" customHeight="1">
      <c r="A1" s="44" t="s">
        <v>707</v>
      </c>
      <c r="C1" s="53"/>
      <c r="D1" s="53"/>
      <c r="G1" s="25"/>
      <c r="H1" s="25"/>
      <c r="K1" s="25"/>
      <c r="L1" s="25"/>
      <c r="M1" s="25"/>
      <c r="N1" s="25"/>
      <c r="O1" s="25"/>
      <c r="P1" s="25"/>
      <c r="Q1" s="25"/>
      <c r="R1" s="25"/>
      <c r="V1" s="141" t="s">
        <v>214</v>
      </c>
    </row>
    <row r="2" spans="1:23" ht="11.25" customHeight="1">
      <c r="A2" s="45" t="s">
        <v>584</v>
      </c>
      <c r="C2" s="25"/>
      <c r="D2" s="25"/>
      <c r="E2" s="25"/>
      <c r="F2" s="25"/>
      <c r="G2" s="25"/>
      <c r="H2" s="25"/>
      <c r="K2" s="25"/>
      <c r="L2" s="25"/>
      <c r="M2" s="25"/>
      <c r="N2" s="25"/>
      <c r="O2" s="25"/>
      <c r="P2" s="25"/>
      <c r="Q2" s="25"/>
      <c r="R2" s="25"/>
    </row>
    <row r="3" spans="1:23" ht="11.25" customHeight="1">
      <c r="A3" s="45" t="s">
        <v>238</v>
      </c>
      <c r="C3" s="25"/>
      <c r="D3" s="25"/>
      <c r="E3" s="25"/>
      <c r="F3" s="25"/>
      <c r="J3" s="26"/>
      <c r="K3" s="25"/>
      <c r="L3" s="25"/>
      <c r="M3" s="25"/>
      <c r="N3" s="25"/>
      <c r="O3" s="25"/>
      <c r="P3" s="25"/>
      <c r="Q3" s="25"/>
    </row>
    <row r="4" spans="1:23" ht="11.25" customHeight="1">
      <c r="B4" s="25"/>
      <c r="C4" s="25"/>
      <c r="D4" s="25"/>
      <c r="E4" s="25"/>
      <c r="F4" s="25"/>
      <c r="G4" s="25"/>
      <c r="H4" s="25"/>
      <c r="I4" s="25"/>
      <c r="J4" s="25"/>
      <c r="K4" s="25"/>
      <c r="L4" s="25"/>
      <c r="M4" s="25"/>
      <c r="N4" s="25"/>
      <c r="O4" s="25"/>
      <c r="P4" s="25"/>
      <c r="Q4" s="25"/>
      <c r="R4" s="25"/>
    </row>
    <row r="5" spans="1:23" ht="15" customHeight="1">
      <c r="A5" s="1027" t="s">
        <v>51</v>
      </c>
      <c r="B5" s="1037" t="s">
        <v>1</v>
      </c>
      <c r="C5" s="1108" t="s">
        <v>98</v>
      </c>
      <c r="D5" s="1087"/>
      <c r="E5" s="1087"/>
      <c r="F5" s="1088"/>
      <c r="G5" s="1108" t="s">
        <v>99</v>
      </c>
      <c r="H5" s="1087"/>
      <c r="I5" s="1087"/>
      <c r="J5" s="1088"/>
      <c r="K5" s="1108" t="s">
        <v>100</v>
      </c>
      <c r="L5" s="1087"/>
      <c r="M5" s="1087"/>
      <c r="N5" s="1088"/>
      <c r="O5" s="1108" t="s">
        <v>101</v>
      </c>
      <c r="P5" s="1087"/>
      <c r="Q5" s="1087"/>
      <c r="R5" s="1088"/>
      <c r="S5" s="1108" t="s">
        <v>102</v>
      </c>
      <c r="T5" s="1087"/>
      <c r="U5" s="1087"/>
      <c r="V5" s="1088"/>
    </row>
    <row r="6" spans="1:23" ht="13.5" customHeight="1">
      <c r="A6" s="1027"/>
      <c r="B6" s="1037"/>
      <c r="C6" s="1038" t="s">
        <v>4</v>
      </c>
      <c r="D6" s="1035"/>
      <c r="E6" s="1038" t="s">
        <v>498</v>
      </c>
      <c r="F6" s="1035"/>
      <c r="G6" s="1038" t="s">
        <v>4</v>
      </c>
      <c r="H6" s="1035"/>
      <c r="I6" s="1038" t="s">
        <v>498</v>
      </c>
      <c r="J6" s="1035"/>
      <c r="K6" s="1038" t="s">
        <v>4</v>
      </c>
      <c r="L6" s="1035"/>
      <c r="M6" s="1038" t="s">
        <v>498</v>
      </c>
      <c r="N6" s="1035"/>
      <c r="O6" s="1038" t="s">
        <v>4</v>
      </c>
      <c r="P6" s="1035"/>
      <c r="Q6" s="1038" t="s">
        <v>498</v>
      </c>
      <c r="R6" s="1035"/>
      <c r="S6" s="1038" t="s">
        <v>4</v>
      </c>
      <c r="T6" s="1035"/>
      <c r="U6" s="1038" t="s">
        <v>498</v>
      </c>
      <c r="V6" s="1035"/>
    </row>
    <row r="7" spans="1:23" ht="24" customHeight="1">
      <c r="A7" s="1027"/>
      <c r="B7" s="1037"/>
      <c r="C7" s="531" t="s">
        <v>497</v>
      </c>
      <c r="D7" s="531">
        <v>2016</v>
      </c>
      <c r="E7" s="531">
        <v>2015</v>
      </c>
      <c r="F7" s="531">
        <v>2016</v>
      </c>
      <c r="G7" s="531" t="s">
        <v>497</v>
      </c>
      <c r="H7" s="531">
        <v>2016</v>
      </c>
      <c r="I7" s="531">
        <v>2015</v>
      </c>
      <c r="J7" s="531">
        <v>2016</v>
      </c>
      <c r="K7" s="531" t="s">
        <v>497</v>
      </c>
      <c r="L7" s="531">
        <v>2016</v>
      </c>
      <c r="M7" s="531">
        <v>2015</v>
      </c>
      <c r="N7" s="531">
        <v>2016</v>
      </c>
      <c r="O7" s="531" t="s">
        <v>497</v>
      </c>
      <c r="P7" s="531">
        <v>2016</v>
      </c>
      <c r="Q7" s="531">
        <v>2015</v>
      </c>
      <c r="R7" s="531">
        <v>2016</v>
      </c>
      <c r="S7" s="531" t="s">
        <v>497</v>
      </c>
      <c r="T7" s="531">
        <v>2016</v>
      </c>
      <c r="U7" s="531">
        <v>2015</v>
      </c>
      <c r="V7" s="531">
        <v>2016</v>
      </c>
    </row>
    <row r="8" spans="1:23" ht="11.25" customHeight="1">
      <c r="A8" s="611"/>
      <c r="B8" s="441"/>
      <c r="C8" s="441"/>
      <c r="D8" s="441"/>
      <c r="E8" s="441"/>
      <c r="F8" s="441"/>
      <c r="G8" s="441"/>
      <c r="H8" s="441"/>
      <c r="I8" s="441"/>
      <c r="J8" s="441"/>
      <c r="K8" s="441"/>
      <c r="L8" s="441"/>
      <c r="M8" s="441"/>
      <c r="N8" s="441"/>
      <c r="O8" s="441"/>
      <c r="P8" s="441"/>
      <c r="Q8" s="441"/>
      <c r="R8" s="441"/>
      <c r="S8" s="441"/>
      <c r="T8" s="441"/>
      <c r="U8" s="441"/>
      <c r="V8" s="441"/>
    </row>
    <row r="9" spans="1:23" ht="11.25" customHeight="1">
      <c r="A9" s="610"/>
      <c r="B9" s="529" t="s">
        <v>6</v>
      </c>
      <c r="C9" s="204">
        <v>46873</v>
      </c>
      <c r="D9" s="204">
        <v>44092</v>
      </c>
      <c r="E9" s="319">
        <v>22.926315093282</v>
      </c>
      <c r="F9" s="319">
        <v>21.395425862529915</v>
      </c>
      <c r="G9" s="204">
        <v>300682</v>
      </c>
      <c r="H9" s="204">
        <v>252807</v>
      </c>
      <c r="I9" s="319">
        <v>147.06825410957734</v>
      </c>
      <c r="J9" s="319">
        <v>122.67335176514106</v>
      </c>
      <c r="K9" s="204">
        <v>631946</v>
      </c>
      <c r="L9" s="204">
        <v>595050</v>
      </c>
      <c r="M9" s="319">
        <v>309.09464122072802</v>
      </c>
      <c r="N9" s="319">
        <v>288.74508208968581</v>
      </c>
      <c r="O9" s="204">
        <v>15312</v>
      </c>
      <c r="P9" s="204">
        <v>11973</v>
      </c>
      <c r="Q9" s="319">
        <v>7.4893379281960604</v>
      </c>
      <c r="R9" s="319">
        <v>5.8098392872192388</v>
      </c>
      <c r="S9" s="204">
        <v>10150</v>
      </c>
      <c r="T9" s="204">
        <v>2438</v>
      </c>
      <c r="U9" s="198">
        <v>4.9645232478572376</v>
      </c>
      <c r="V9" s="198">
        <v>1.1830274937142322</v>
      </c>
    </row>
    <row r="10" spans="1:23" ht="11.25" customHeight="1">
      <c r="B10" s="442"/>
      <c r="C10" s="54"/>
      <c r="D10" s="54"/>
      <c r="E10" s="22"/>
      <c r="F10" s="22"/>
      <c r="G10" s="54"/>
      <c r="H10" s="54"/>
      <c r="I10" s="22"/>
      <c r="J10" s="22"/>
      <c r="K10" s="54"/>
      <c r="L10" s="54"/>
      <c r="M10" s="34"/>
      <c r="N10" s="22"/>
      <c r="O10" s="54"/>
      <c r="P10" s="54"/>
      <c r="Q10" s="22"/>
      <c r="R10" s="22"/>
      <c r="S10" s="54"/>
      <c r="T10" s="54"/>
      <c r="U10" s="49"/>
      <c r="V10" s="49"/>
    </row>
    <row r="11" spans="1:23" ht="11.25" customHeight="1">
      <c r="A11" s="1028" t="s">
        <v>434</v>
      </c>
      <c r="B11" s="50" t="s">
        <v>25</v>
      </c>
      <c r="C11" s="194">
        <v>704</v>
      </c>
      <c r="D11" s="194">
        <v>659</v>
      </c>
      <c r="E11" s="335">
        <v>21.071964350067585</v>
      </c>
      <c r="F11" s="335">
        <v>19.619150315141908</v>
      </c>
      <c r="G11" s="35">
        <v>5242</v>
      </c>
      <c r="H11" s="35">
        <v>3765</v>
      </c>
      <c r="I11" s="335">
        <v>156.90232545888392</v>
      </c>
      <c r="J11" s="335">
        <v>112.08816530578038</v>
      </c>
      <c r="K11" s="194">
        <v>2118</v>
      </c>
      <c r="L11" s="194">
        <v>2084</v>
      </c>
      <c r="M11" s="476">
        <v>63.395483655459017</v>
      </c>
      <c r="N11" s="476">
        <v>62.042957900995034</v>
      </c>
      <c r="O11" s="35">
        <v>14</v>
      </c>
      <c r="P11" s="194">
        <v>16</v>
      </c>
      <c r="Q11" s="476">
        <v>0.41904474559793492</v>
      </c>
      <c r="R11" s="476">
        <v>0.47633748868326325</v>
      </c>
      <c r="S11" s="194">
        <v>8</v>
      </c>
      <c r="T11" s="194">
        <v>9</v>
      </c>
      <c r="U11" s="14">
        <v>0.23945414034167711</v>
      </c>
      <c r="V11" s="14">
        <v>0.26793983738433558</v>
      </c>
      <c r="W11" s="47"/>
    </row>
    <row r="12" spans="1:23" ht="11.25" customHeight="1">
      <c r="A12" s="1029"/>
      <c r="B12" s="47" t="s">
        <v>18</v>
      </c>
      <c r="C12" s="477">
        <v>435</v>
      </c>
      <c r="D12" s="477">
        <v>369</v>
      </c>
      <c r="E12" s="39">
        <v>11.045273943106936</v>
      </c>
      <c r="F12" s="39">
        <v>9.2211570827857496</v>
      </c>
      <c r="G12" s="36">
        <v>8264</v>
      </c>
      <c r="H12" s="36">
        <v>5847</v>
      </c>
      <c r="I12" s="39">
        <v>209.83481348467981</v>
      </c>
      <c r="J12" s="39">
        <v>146.1141069459303</v>
      </c>
      <c r="K12" s="329">
        <v>11974</v>
      </c>
      <c r="L12" s="477">
        <v>9465</v>
      </c>
      <c r="M12" s="34">
        <v>304.0370349304884</v>
      </c>
      <c r="N12" s="34">
        <v>236.526427611293</v>
      </c>
      <c r="O12" s="36">
        <v>3</v>
      </c>
      <c r="P12" s="477">
        <v>12</v>
      </c>
      <c r="Q12" s="34">
        <v>7.6174303055909914E-2</v>
      </c>
      <c r="R12" s="34">
        <v>0.29987502708246339</v>
      </c>
      <c r="S12" s="603" t="s">
        <v>40</v>
      </c>
      <c r="T12" s="602" t="s">
        <v>40</v>
      </c>
      <c r="U12" s="36" t="s">
        <v>40</v>
      </c>
      <c r="V12" s="36" t="s">
        <v>40</v>
      </c>
    </row>
    <row r="13" spans="1:23" ht="11.25" customHeight="1">
      <c r="A13" s="1029"/>
      <c r="B13" s="47" t="s">
        <v>9</v>
      </c>
      <c r="C13" s="477">
        <v>1728</v>
      </c>
      <c r="D13" s="477">
        <v>1389</v>
      </c>
      <c r="E13" s="39">
        <v>19.406007709171327</v>
      </c>
      <c r="F13" s="39">
        <v>15.495897157222444</v>
      </c>
      <c r="G13" s="36">
        <v>1871</v>
      </c>
      <c r="H13" s="36" t="s">
        <v>7</v>
      </c>
      <c r="I13" s="39">
        <v>21.011944689733536</v>
      </c>
      <c r="J13" s="36" t="s">
        <v>7</v>
      </c>
      <c r="K13" s="329">
        <v>16749</v>
      </c>
      <c r="L13" s="477">
        <v>17237</v>
      </c>
      <c r="M13" s="34">
        <v>188.09677263941583</v>
      </c>
      <c r="N13" s="34">
        <v>192.29861720593468</v>
      </c>
      <c r="O13" s="36" t="s">
        <v>40</v>
      </c>
      <c r="P13" s="608" t="s">
        <v>40</v>
      </c>
      <c r="Q13" s="36" t="s">
        <v>40</v>
      </c>
      <c r="R13" s="36" t="s">
        <v>40</v>
      </c>
      <c r="S13" s="609" t="s">
        <v>40</v>
      </c>
      <c r="T13" s="608" t="s">
        <v>40</v>
      </c>
      <c r="U13" s="36" t="s">
        <v>40</v>
      </c>
      <c r="V13" s="36" t="s">
        <v>40</v>
      </c>
    </row>
    <row r="14" spans="1:23" ht="11.25" customHeight="1">
      <c r="A14" s="1029"/>
      <c r="B14" s="47" t="s">
        <v>10</v>
      </c>
      <c r="C14" s="477">
        <v>2467</v>
      </c>
      <c r="D14" s="477">
        <v>2354</v>
      </c>
      <c r="E14" s="39">
        <v>62.774958516872267</v>
      </c>
      <c r="F14" s="39">
        <v>59.239544434313942</v>
      </c>
      <c r="G14" s="36">
        <v>1329</v>
      </c>
      <c r="H14" s="36">
        <v>865</v>
      </c>
      <c r="I14" s="39">
        <v>33.817559736085627</v>
      </c>
      <c r="J14" s="39">
        <v>21.768141858828191</v>
      </c>
      <c r="K14" s="603">
        <v>11383</v>
      </c>
      <c r="L14" s="602" t="s">
        <v>7</v>
      </c>
      <c r="M14" s="34">
        <v>289.65032541449409</v>
      </c>
      <c r="N14" s="36" t="s">
        <v>7</v>
      </c>
      <c r="O14" s="36" t="s">
        <v>7</v>
      </c>
      <c r="P14" s="602" t="s">
        <v>7</v>
      </c>
      <c r="Q14" s="36" t="s">
        <v>7</v>
      </c>
      <c r="R14" s="36" t="s">
        <v>7</v>
      </c>
      <c r="S14" s="36" t="s">
        <v>7</v>
      </c>
      <c r="T14" s="36" t="s">
        <v>7</v>
      </c>
      <c r="U14" s="36" t="s">
        <v>7</v>
      </c>
      <c r="V14" s="36" t="s">
        <v>7</v>
      </c>
    </row>
    <row r="15" spans="1:23" ht="11.25" customHeight="1">
      <c r="A15" s="1029"/>
      <c r="B15" s="47" t="s">
        <v>29</v>
      </c>
      <c r="C15" s="477">
        <v>5156</v>
      </c>
      <c r="D15" s="477">
        <v>5040</v>
      </c>
      <c r="E15" s="39">
        <v>24.706382895937875</v>
      </c>
      <c r="F15" s="39">
        <v>24.002788895471664</v>
      </c>
      <c r="G15" s="36" t="s">
        <v>7</v>
      </c>
      <c r="H15" s="36" t="s">
        <v>7</v>
      </c>
      <c r="I15" s="36" t="s">
        <v>7</v>
      </c>
      <c r="J15" s="36" t="s">
        <v>7</v>
      </c>
      <c r="K15" s="329">
        <v>71008</v>
      </c>
      <c r="L15" s="477">
        <v>61049</v>
      </c>
      <c r="M15" s="34">
        <v>340.25423519681084</v>
      </c>
      <c r="N15" s="34">
        <v>290.7433054126289</v>
      </c>
      <c r="O15" s="36" t="s">
        <v>7</v>
      </c>
      <c r="P15" s="602" t="s">
        <v>7</v>
      </c>
      <c r="Q15" s="36" t="s">
        <v>7</v>
      </c>
      <c r="R15" s="36" t="s">
        <v>7</v>
      </c>
      <c r="S15" s="603" t="s">
        <v>7</v>
      </c>
      <c r="T15" s="602" t="s">
        <v>7</v>
      </c>
      <c r="U15" s="36" t="s">
        <v>7</v>
      </c>
      <c r="V15" s="36" t="s">
        <v>7</v>
      </c>
    </row>
    <row r="16" spans="1:23" ht="11.25" customHeight="1">
      <c r="A16" s="1029"/>
      <c r="B16" s="47" t="s">
        <v>30</v>
      </c>
      <c r="C16" s="477">
        <v>1543</v>
      </c>
      <c r="D16" s="477">
        <v>1465</v>
      </c>
      <c r="E16" s="39">
        <v>18.874356843752498</v>
      </c>
      <c r="F16" s="39">
        <v>17.708798214469624</v>
      </c>
      <c r="G16" s="36">
        <v>11506</v>
      </c>
      <c r="H16" s="36">
        <v>10215</v>
      </c>
      <c r="I16" s="39">
        <v>140.74423191459249</v>
      </c>
      <c r="J16" s="39">
        <v>123.47807082648956</v>
      </c>
      <c r="K16" s="329">
        <v>21865</v>
      </c>
      <c r="L16" s="477">
        <v>20622</v>
      </c>
      <c r="M16" s="34">
        <v>267.45807672627893</v>
      </c>
      <c r="N16" s="34">
        <v>249.27702169200856</v>
      </c>
      <c r="O16" s="36" t="s">
        <v>7</v>
      </c>
      <c r="P16" s="36" t="s">
        <v>7</v>
      </c>
      <c r="Q16" s="36" t="s">
        <v>7</v>
      </c>
      <c r="R16" s="36" t="s">
        <v>7</v>
      </c>
      <c r="S16" s="37" t="s">
        <v>7</v>
      </c>
      <c r="T16" s="37" t="s">
        <v>7</v>
      </c>
      <c r="U16" s="36" t="s">
        <v>7</v>
      </c>
      <c r="V16" s="36" t="s">
        <v>7</v>
      </c>
    </row>
    <row r="17" spans="1:23" ht="11.25" customHeight="1">
      <c r="A17" s="1029"/>
      <c r="B17" s="47" t="s">
        <v>84</v>
      </c>
      <c r="C17" s="477">
        <v>1416</v>
      </c>
      <c r="D17" s="477">
        <v>1286</v>
      </c>
      <c r="E17" s="39">
        <v>35.647733926925163</v>
      </c>
      <c r="F17" s="39">
        <v>32.154702625258942</v>
      </c>
      <c r="G17" s="36">
        <v>157</v>
      </c>
      <c r="H17" s="36">
        <v>89</v>
      </c>
      <c r="I17" s="39">
        <v>3.952467674101166</v>
      </c>
      <c r="J17" s="39">
        <v>2.2253254538476255</v>
      </c>
      <c r="K17" s="329">
        <v>2384</v>
      </c>
      <c r="L17" s="477">
        <v>2392</v>
      </c>
      <c r="M17" s="34">
        <v>60.017088758325983</v>
      </c>
      <c r="N17" s="34">
        <v>59.808747029253027</v>
      </c>
      <c r="O17" s="36">
        <v>147</v>
      </c>
      <c r="P17" s="477">
        <v>85</v>
      </c>
      <c r="Q17" s="34">
        <v>3.7007181407189265</v>
      </c>
      <c r="R17" s="34">
        <v>2.125310826708406</v>
      </c>
      <c r="S17" s="167">
        <v>66</v>
      </c>
      <c r="T17" s="167">
        <v>43</v>
      </c>
      <c r="U17" s="19">
        <v>1.6615469203227831</v>
      </c>
      <c r="V17" s="19">
        <v>1.0751572417466055</v>
      </c>
    </row>
    <row r="18" spans="1:23" ht="11.25" customHeight="1">
      <c r="A18" s="1029"/>
      <c r="B18" s="47" t="s">
        <v>82</v>
      </c>
      <c r="C18" s="477">
        <v>789</v>
      </c>
      <c r="D18" s="477">
        <v>717</v>
      </c>
      <c r="E18" s="39">
        <v>7.0679810782352952</v>
      </c>
      <c r="F18" s="39">
        <v>6.3774602587274254</v>
      </c>
      <c r="G18" s="36">
        <v>894</v>
      </c>
      <c r="H18" s="36">
        <v>705</v>
      </c>
      <c r="I18" s="39">
        <v>8.0085869251487356</v>
      </c>
      <c r="J18" s="39">
        <v>6.2707245221796857</v>
      </c>
      <c r="K18" s="167">
        <v>59445</v>
      </c>
      <c r="L18" s="167">
        <v>54253</v>
      </c>
      <c r="M18" s="34">
        <v>532.5172816168531</v>
      </c>
      <c r="N18" s="34">
        <v>482.56115957704185</v>
      </c>
      <c r="O18" s="36">
        <v>610</v>
      </c>
      <c r="P18" s="167">
        <v>581</v>
      </c>
      <c r="Q18" s="34">
        <v>5.46447206302095</v>
      </c>
      <c r="R18" s="34">
        <v>5.1677885778530461</v>
      </c>
      <c r="S18" s="36">
        <v>356</v>
      </c>
      <c r="T18" s="37" t="s">
        <v>7</v>
      </c>
      <c r="U18" s="19">
        <v>3.1891017285827186</v>
      </c>
      <c r="V18" s="36" t="s">
        <v>7</v>
      </c>
    </row>
    <row r="19" spans="1:23" ht="11.25" customHeight="1">
      <c r="A19" s="1029"/>
      <c r="B19" s="47" t="s">
        <v>32</v>
      </c>
      <c r="C19" s="477">
        <v>3581</v>
      </c>
      <c r="D19" s="477">
        <v>3575</v>
      </c>
      <c r="E19" s="39">
        <v>38.319247808467537</v>
      </c>
      <c r="F19" s="39">
        <v>37.990141903540959</v>
      </c>
      <c r="G19" s="36" t="s">
        <v>7</v>
      </c>
      <c r="H19" s="36" t="s">
        <v>7</v>
      </c>
      <c r="I19" s="36" t="s">
        <v>7</v>
      </c>
      <c r="J19" s="36" t="s">
        <v>7</v>
      </c>
      <c r="K19" s="329">
        <v>13412</v>
      </c>
      <c r="L19" s="477">
        <v>14145</v>
      </c>
      <c r="M19" s="34">
        <v>143.51794236446986</v>
      </c>
      <c r="N19" s="34">
        <v>150.31344258058374</v>
      </c>
      <c r="O19" s="36">
        <v>303</v>
      </c>
      <c r="P19" s="477">
        <v>88</v>
      </c>
      <c r="Q19" s="34">
        <v>3.2423155783204871</v>
      </c>
      <c r="R19" s="34">
        <v>0.93514195454870042</v>
      </c>
      <c r="S19" s="167">
        <v>38</v>
      </c>
      <c r="T19" s="167">
        <v>37</v>
      </c>
      <c r="U19" s="19">
        <v>0.40662703622501156</v>
      </c>
      <c r="V19" s="19">
        <v>0.39318468543524904</v>
      </c>
    </row>
    <row r="20" spans="1:23" ht="11.25" customHeight="1">
      <c r="A20" s="1029"/>
      <c r="B20" s="47" t="s">
        <v>33</v>
      </c>
      <c r="C20" s="477">
        <v>625</v>
      </c>
      <c r="D20" s="477">
        <v>736</v>
      </c>
      <c r="E20" s="39">
        <v>19.506695946477372</v>
      </c>
      <c r="F20" s="39">
        <v>22.912788199914079</v>
      </c>
      <c r="G20" s="36">
        <v>4015</v>
      </c>
      <c r="H20" s="36">
        <v>2826</v>
      </c>
      <c r="I20" s="39">
        <v>125.31101476017065</v>
      </c>
      <c r="J20" s="39">
        <v>87.977635126300527</v>
      </c>
      <c r="K20" s="329">
        <v>5436</v>
      </c>
      <c r="L20" s="477">
        <v>7108</v>
      </c>
      <c r="M20" s="34">
        <v>169.6614386640816</v>
      </c>
      <c r="N20" s="34">
        <v>221.28274256112672</v>
      </c>
      <c r="O20" s="36">
        <v>410</v>
      </c>
      <c r="P20" s="477">
        <v>482</v>
      </c>
      <c r="Q20" s="34">
        <v>12.796392540889157</v>
      </c>
      <c r="R20" s="34">
        <v>15.005385750487207</v>
      </c>
      <c r="S20" s="603" t="s">
        <v>40</v>
      </c>
      <c r="T20" s="477">
        <v>4</v>
      </c>
      <c r="U20" s="36" t="s">
        <v>40</v>
      </c>
      <c r="V20" s="19">
        <v>0.12452602282561999</v>
      </c>
    </row>
    <row r="21" spans="1:23" ht="11.25" customHeight="1">
      <c r="A21" s="1029"/>
      <c r="B21" s="47" t="s">
        <v>12</v>
      </c>
      <c r="C21" s="477">
        <v>3976</v>
      </c>
      <c r="D21" s="477">
        <v>3965</v>
      </c>
      <c r="E21" s="39">
        <v>24.024134345666209</v>
      </c>
      <c r="F21" s="39">
        <v>23.833860022567929</v>
      </c>
      <c r="G21" s="36">
        <v>29734</v>
      </c>
      <c r="H21" s="36">
        <v>25638</v>
      </c>
      <c r="I21" s="39">
        <v>179.66137088381259</v>
      </c>
      <c r="J21" s="39">
        <v>154.1116023350811</v>
      </c>
      <c r="K21" s="329">
        <v>64975</v>
      </c>
      <c r="L21" s="477">
        <v>58719</v>
      </c>
      <c r="M21" s="34">
        <v>392.59761798532742</v>
      </c>
      <c r="N21" s="34">
        <v>352.96353762047067</v>
      </c>
      <c r="O21" s="36">
        <v>1529</v>
      </c>
      <c r="P21" s="602" t="s">
        <v>7</v>
      </c>
      <c r="Q21" s="34">
        <v>9.2386572974153989</v>
      </c>
      <c r="R21" s="36" t="s">
        <v>7</v>
      </c>
      <c r="S21" s="603" t="s">
        <v>7</v>
      </c>
      <c r="T21" s="602" t="s">
        <v>7</v>
      </c>
      <c r="U21" s="36" t="s">
        <v>7</v>
      </c>
      <c r="V21" s="36" t="s">
        <v>7</v>
      </c>
    </row>
    <row r="22" spans="1:23" ht="11.25" customHeight="1">
      <c r="A22" s="1029"/>
      <c r="B22" s="47" t="s">
        <v>35</v>
      </c>
      <c r="C22" s="477">
        <v>377</v>
      </c>
      <c r="D22" s="477">
        <v>401</v>
      </c>
      <c r="E22" s="39">
        <v>10.952377493881048</v>
      </c>
      <c r="F22" s="39">
        <v>11.539574986805748</v>
      </c>
      <c r="G22" s="36">
        <v>2134</v>
      </c>
      <c r="H22" s="36">
        <v>1227</v>
      </c>
      <c r="I22" s="39">
        <v>61.99568586722058</v>
      </c>
      <c r="J22" s="39">
        <v>35.309372839926816</v>
      </c>
      <c r="K22" s="329">
        <v>1166</v>
      </c>
      <c r="L22" s="477">
        <v>1768</v>
      </c>
      <c r="M22" s="34">
        <v>33.873931453223612</v>
      </c>
      <c r="N22" s="34">
        <v>50.877727123871722</v>
      </c>
      <c r="O22" s="36">
        <v>231</v>
      </c>
      <c r="P22" s="602" t="s">
        <v>7</v>
      </c>
      <c r="Q22" s="34">
        <v>6.7108732124310935</v>
      </c>
      <c r="R22" s="36" t="s">
        <v>7</v>
      </c>
      <c r="S22" s="36" t="s">
        <v>7</v>
      </c>
      <c r="T22" s="36" t="s">
        <v>7</v>
      </c>
      <c r="U22" s="36" t="s">
        <v>7</v>
      </c>
      <c r="V22" s="36" t="s">
        <v>7</v>
      </c>
    </row>
    <row r="23" spans="1:23" ht="11.25" customHeight="1">
      <c r="A23" s="1109"/>
      <c r="B23" s="100" t="s">
        <v>13</v>
      </c>
      <c r="C23" s="600">
        <v>1445</v>
      </c>
      <c r="D23" s="600">
        <v>1447</v>
      </c>
      <c r="E23" s="599">
        <v>21.190200009091988</v>
      </c>
      <c r="F23" s="599">
        <v>20.938989976634289</v>
      </c>
      <c r="G23" s="38">
        <v>14755</v>
      </c>
      <c r="H23" s="38">
        <v>11949</v>
      </c>
      <c r="I23" s="599">
        <v>216.37467206515728</v>
      </c>
      <c r="J23" s="599">
        <v>172.90946180428688</v>
      </c>
      <c r="K23" s="607">
        <v>36181</v>
      </c>
      <c r="L23" s="600">
        <v>36207</v>
      </c>
      <c r="M23" s="598">
        <v>530.57621213076629</v>
      </c>
      <c r="N23" s="598">
        <v>523.93780931858851</v>
      </c>
      <c r="O23" s="38">
        <v>213</v>
      </c>
      <c r="P23" s="597">
        <v>208</v>
      </c>
      <c r="Q23" s="598">
        <v>3.1235381328280925</v>
      </c>
      <c r="R23" s="598">
        <v>3.0098893677539262</v>
      </c>
      <c r="S23" s="38">
        <v>6196</v>
      </c>
      <c r="T23" s="38" t="s">
        <v>7</v>
      </c>
      <c r="U23" s="458">
        <v>90.861231319262259</v>
      </c>
      <c r="V23" s="38" t="s">
        <v>7</v>
      </c>
    </row>
    <row r="24" spans="1:23" ht="11.25" customHeight="1">
      <c r="A24" s="527"/>
      <c r="B24" s="58"/>
      <c r="C24" s="596"/>
      <c r="D24" s="596"/>
      <c r="E24" s="39"/>
      <c r="F24" s="39"/>
      <c r="G24" s="36"/>
      <c r="H24" s="36"/>
      <c r="I24" s="39"/>
      <c r="J24" s="39"/>
      <c r="K24" s="606"/>
      <c r="L24" s="596"/>
      <c r="M24" s="34"/>
      <c r="N24" s="34"/>
      <c r="O24" s="36"/>
      <c r="P24" s="167"/>
      <c r="Q24" s="34"/>
      <c r="R24" s="34"/>
      <c r="S24" s="36"/>
      <c r="T24" s="36"/>
      <c r="U24" s="19"/>
      <c r="V24" s="36"/>
    </row>
    <row r="25" spans="1:23" ht="11.25" customHeight="1">
      <c r="A25" s="1028" t="s">
        <v>435</v>
      </c>
      <c r="B25" s="50" t="s">
        <v>41</v>
      </c>
      <c r="C25" s="604" t="s">
        <v>7</v>
      </c>
      <c r="D25" s="604" t="s">
        <v>7</v>
      </c>
      <c r="E25" s="35" t="s">
        <v>7</v>
      </c>
      <c r="F25" s="35" t="s">
        <v>7</v>
      </c>
      <c r="G25" s="35" t="s">
        <v>7</v>
      </c>
      <c r="H25" s="35" t="s">
        <v>7</v>
      </c>
      <c r="I25" s="35" t="s">
        <v>7</v>
      </c>
      <c r="J25" s="35" t="s">
        <v>7</v>
      </c>
      <c r="K25" s="605" t="s">
        <v>7</v>
      </c>
      <c r="L25" s="604" t="s">
        <v>7</v>
      </c>
      <c r="M25" s="35" t="s">
        <v>7</v>
      </c>
      <c r="N25" s="35" t="s">
        <v>7</v>
      </c>
      <c r="O25" s="35" t="s">
        <v>7</v>
      </c>
      <c r="P25" s="35" t="s">
        <v>7</v>
      </c>
      <c r="Q25" s="35" t="s">
        <v>7</v>
      </c>
      <c r="R25" s="35" t="s">
        <v>7</v>
      </c>
      <c r="S25" s="35" t="s">
        <v>7</v>
      </c>
      <c r="T25" s="35" t="s">
        <v>7</v>
      </c>
      <c r="U25" s="35" t="s">
        <v>7</v>
      </c>
      <c r="V25" s="35" t="s">
        <v>7</v>
      </c>
    </row>
    <row r="26" spans="1:23" ht="11.25" customHeight="1">
      <c r="A26" s="1029"/>
      <c r="B26" s="47" t="s">
        <v>65</v>
      </c>
      <c r="C26" s="477">
        <v>4161</v>
      </c>
      <c r="D26" s="477">
        <v>3067</v>
      </c>
      <c r="E26" s="39">
        <v>62.943590834287725</v>
      </c>
      <c r="F26" s="39">
        <v>45.804456637725877</v>
      </c>
      <c r="G26" s="36">
        <v>10858</v>
      </c>
      <c r="H26" s="36">
        <v>9129</v>
      </c>
      <c r="I26" s="39">
        <v>164.24934133109736</v>
      </c>
      <c r="J26" s="39">
        <v>136.33807781082476</v>
      </c>
      <c r="K26" s="329">
        <v>7444</v>
      </c>
      <c r="L26" s="477">
        <v>7491</v>
      </c>
      <c r="M26" s="34">
        <v>112.60564531853829</v>
      </c>
      <c r="N26" s="34">
        <v>111.87518248229689</v>
      </c>
      <c r="O26" s="36">
        <v>195</v>
      </c>
      <c r="P26" s="477">
        <v>360</v>
      </c>
      <c r="Q26" s="34">
        <v>2.9497717406118977</v>
      </c>
      <c r="R26" s="34">
        <v>5.3764605117643676</v>
      </c>
      <c r="S26" s="603" t="s">
        <v>7</v>
      </c>
      <c r="T26" s="602" t="s">
        <v>7</v>
      </c>
      <c r="U26" s="36" t="s">
        <v>7</v>
      </c>
      <c r="V26" s="36" t="s">
        <v>7</v>
      </c>
    </row>
    <row r="27" spans="1:23" ht="11.25" customHeight="1">
      <c r="A27" s="1029"/>
      <c r="B27" s="47" t="s">
        <v>27</v>
      </c>
      <c r="C27" s="477">
        <v>1197</v>
      </c>
      <c r="D27" s="477">
        <v>1244</v>
      </c>
      <c r="E27" s="39">
        <v>17.337170008984334</v>
      </c>
      <c r="F27" s="39">
        <v>17.888892148386923</v>
      </c>
      <c r="G27" s="36">
        <v>9453</v>
      </c>
      <c r="H27" s="36">
        <v>6901</v>
      </c>
      <c r="I27" s="39">
        <v>136.91584636167829</v>
      </c>
      <c r="J27" s="39">
        <v>99.237334980721982</v>
      </c>
      <c r="K27" s="329">
        <v>12488</v>
      </c>
      <c r="L27" s="477">
        <v>14227</v>
      </c>
      <c r="M27" s="34">
        <v>180.87433506449153</v>
      </c>
      <c r="N27" s="34">
        <v>204.58622877419671</v>
      </c>
      <c r="O27" s="36">
        <v>867</v>
      </c>
      <c r="P27" s="477">
        <v>425</v>
      </c>
      <c r="Q27" s="34">
        <v>12.557499079189153</v>
      </c>
      <c r="R27" s="34">
        <v>6.111558812752766</v>
      </c>
      <c r="S27" s="167">
        <v>211</v>
      </c>
      <c r="T27" s="167">
        <v>344</v>
      </c>
      <c r="U27" s="19">
        <v>3.0560926248084326</v>
      </c>
      <c r="V27" s="19">
        <v>4.9467676037340036</v>
      </c>
    </row>
    <row r="28" spans="1:23" ht="11.25" customHeight="1">
      <c r="A28" s="1029"/>
      <c r="B28" s="47" t="s">
        <v>28</v>
      </c>
      <c r="C28" s="477">
        <v>1516</v>
      </c>
      <c r="D28" s="477">
        <v>1432</v>
      </c>
      <c r="E28" s="39">
        <v>46.424942565976394</v>
      </c>
      <c r="F28" s="39">
        <v>43.321330218957257</v>
      </c>
      <c r="G28" s="36">
        <v>6367</v>
      </c>
      <c r="H28" s="36">
        <v>7005</v>
      </c>
      <c r="I28" s="39">
        <v>194.97863411449322</v>
      </c>
      <c r="J28" s="39">
        <v>211.91754063114217</v>
      </c>
      <c r="K28" s="329">
        <v>9516</v>
      </c>
      <c r="L28" s="477">
        <v>12364</v>
      </c>
      <c r="M28" s="34">
        <v>291.41144687192042</v>
      </c>
      <c r="N28" s="34">
        <v>374.03975337094101</v>
      </c>
      <c r="O28" s="36">
        <v>1559</v>
      </c>
      <c r="P28" s="477">
        <v>1642</v>
      </c>
      <c r="Q28" s="34">
        <v>47.741745026620848</v>
      </c>
      <c r="R28" s="34">
        <v>49.674318589055744</v>
      </c>
      <c r="S28" s="329">
        <v>1516</v>
      </c>
      <c r="T28" s="477">
        <v>555</v>
      </c>
      <c r="U28" s="19">
        <v>46.424942565976394</v>
      </c>
      <c r="V28" s="19">
        <v>16.790040692403128</v>
      </c>
    </row>
    <row r="29" spans="1:23" ht="11.25" customHeight="1">
      <c r="A29" s="1029"/>
      <c r="B29" s="47" t="s">
        <v>66</v>
      </c>
      <c r="C29" s="477">
        <v>967</v>
      </c>
      <c r="D29" s="477">
        <v>817</v>
      </c>
      <c r="E29" s="39">
        <v>36.473567978696721</v>
      </c>
      <c r="F29" s="39">
        <v>30.457957952360324</v>
      </c>
      <c r="G29" s="36">
        <v>3751</v>
      </c>
      <c r="H29" s="36">
        <v>3141</v>
      </c>
      <c r="I29" s="39">
        <v>141.48123421726103</v>
      </c>
      <c r="J29" s="39">
        <v>117.09724103838896</v>
      </c>
      <c r="K29" s="329">
        <v>12198</v>
      </c>
      <c r="L29" s="477">
        <v>11764</v>
      </c>
      <c r="M29" s="34">
        <v>460.08746867026122</v>
      </c>
      <c r="N29" s="34">
        <v>438.56477032015528</v>
      </c>
      <c r="O29" s="36">
        <v>248</v>
      </c>
      <c r="P29" s="477">
        <v>224</v>
      </c>
      <c r="Q29" s="34">
        <v>9.3541311879180835</v>
      </c>
      <c r="R29" s="34">
        <v>8.3507742733521582</v>
      </c>
      <c r="S29" s="36" t="s">
        <v>7</v>
      </c>
      <c r="T29" s="602" t="s">
        <v>7</v>
      </c>
      <c r="U29" s="36" t="s">
        <v>7</v>
      </c>
      <c r="V29" s="36" t="s">
        <v>7</v>
      </c>
    </row>
    <row r="30" spans="1:23" ht="11.25" customHeight="1">
      <c r="A30" s="1029"/>
      <c r="B30" s="47" t="s">
        <v>36</v>
      </c>
      <c r="C30" s="477">
        <v>4065</v>
      </c>
      <c r="D30" s="477">
        <v>4012</v>
      </c>
      <c r="E30" s="39">
        <v>36.139848143291964</v>
      </c>
      <c r="F30" s="39">
        <v>35.546892304966114</v>
      </c>
      <c r="G30" s="36">
        <v>36877</v>
      </c>
      <c r="H30" s="36">
        <v>33915</v>
      </c>
      <c r="I30" s="39">
        <v>327.85465682169195</v>
      </c>
      <c r="J30" s="39">
        <v>300.49173791698047</v>
      </c>
      <c r="K30" s="329">
        <v>68599</v>
      </c>
      <c r="L30" s="477">
        <v>63613</v>
      </c>
      <c r="M30" s="34">
        <v>609.87882971259171</v>
      </c>
      <c r="N30" s="34">
        <v>563.620254286094</v>
      </c>
      <c r="O30" s="36">
        <v>2658</v>
      </c>
      <c r="P30" s="167">
        <v>2402</v>
      </c>
      <c r="Q30" s="34">
        <v>23.630926535023381</v>
      </c>
      <c r="R30" s="34">
        <v>21.282062641208526</v>
      </c>
      <c r="S30" s="36" t="s">
        <v>7</v>
      </c>
      <c r="T30" s="36" t="s">
        <v>7</v>
      </c>
      <c r="U30" s="36" t="s">
        <v>7</v>
      </c>
      <c r="V30" s="36" t="s">
        <v>7</v>
      </c>
    </row>
    <row r="31" spans="1:23" ht="11.25" customHeight="1">
      <c r="A31" s="1029"/>
      <c r="B31" s="47" t="s">
        <v>38</v>
      </c>
      <c r="C31" s="477">
        <v>4466</v>
      </c>
      <c r="D31" s="477">
        <v>4117</v>
      </c>
      <c r="E31" s="39">
        <v>10.05935515073671</v>
      </c>
      <c r="F31" s="39">
        <v>9.2000618819804796</v>
      </c>
      <c r="G31" s="36">
        <v>113180</v>
      </c>
      <c r="H31" s="36">
        <v>98391</v>
      </c>
      <c r="I31" s="39">
        <v>254.9300976176402</v>
      </c>
      <c r="J31" s="39">
        <v>219.86963532425099</v>
      </c>
      <c r="K31" s="478">
        <v>138849</v>
      </c>
      <c r="L31" s="479">
        <v>139055</v>
      </c>
      <c r="M31" s="34">
        <v>312.74773921286197</v>
      </c>
      <c r="N31" s="34">
        <v>310.73952028146601</v>
      </c>
      <c r="O31" s="36">
        <v>3461</v>
      </c>
      <c r="P31" s="167">
        <v>3219</v>
      </c>
      <c r="Q31" s="34">
        <v>7.7956623772278899</v>
      </c>
      <c r="R31" s="34">
        <v>7.193344473668974</v>
      </c>
      <c r="S31" s="36" t="s">
        <v>7</v>
      </c>
      <c r="T31" s="36" t="s">
        <v>7</v>
      </c>
      <c r="U31" s="36" t="s">
        <v>7</v>
      </c>
      <c r="V31" s="36" t="s">
        <v>7</v>
      </c>
    </row>
    <row r="32" spans="1:23" ht="11.25" customHeight="1">
      <c r="A32" s="1109"/>
      <c r="B32" s="52" t="s">
        <v>39</v>
      </c>
      <c r="C32" s="600">
        <v>382</v>
      </c>
      <c r="D32" s="600">
        <v>401</v>
      </c>
      <c r="E32" s="599">
        <v>17.03124073480441</v>
      </c>
      <c r="F32" s="599">
        <v>17.69810736175064</v>
      </c>
      <c r="G32" s="38">
        <v>3423</v>
      </c>
      <c r="H32" s="38">
        <v>2757</v>
      </c>
      <c r="I32" s="599">
        <v>152.61240061579974</v>
      </c>
      <c r="J32" s="599">
        <v>121.68000497842023</v>
      </c>
      <c r="K32" s="597">
        <v>3712</v>
      </c>
      <c r="L32" s="597">
        <v>4329</v>
      </c>
      <c r="M32" s="598">
        <v>165.49729216647637</v>
      </c>
      <c r="N32" s="598">
        <v>191.06011663096888</v>
      </c>
      <c r="O32" s="38">
        <v>103</v>
      </c>
      <c r="P32" s="597">
        <v>144</v>
      </c>
      <c r="Q32" s="598">
        <v>4.5921931824210844</v>
      </c>
      <c r="R32" s="598">
        <v>6.3554300750426229</v>
      </c>
      <c r="S32" s="597">
        <v>22</v>
      </c>
      <c r="T32" s="597">
        <v>41</v>
      </c>
      <c r="U32" s="458">
        <v>0.98085679624528022</v>
      </c>
      <c r="V32" s="458">
        <v>1.8095321741440804</v>
      </c>
      <c r="W32" s="47"/>
    </row>
    <row r="33" spans="1:23" ht="11.25" customHeight="1">
      <c r="A33" s="527"/>
      <c r="B33" s="47"/>
      <c r="C33" s="596"/>
      <c r="D33" s="596"/>
      <c r="E33" s="39"/>
      <c r="F33" s="39"/>
      <c r="G33" s="36"/>
      <c r="H33" s="36"/>
      <c r="I33" s="39"/>
      <c r="J33" s="39"/>
      <c r="K33" s="167"/>
      <c r="L33" s="167"/>
      <c r="M33" s="34"/>
      <c r="N33" s="34"/>
      <c r="O33" s="36"/>
      <c r="P33" s="167"/>
      <c r="Q33" s="34"/>
      <c r="R33" s="34"/>
      <c r="S33" s="167"/>
      <c r="T33" s="167"/>
      <c r="U33" s="19"/>
      <c r="V33" s="19"/>
      <c r="W33" s="47"/>
    </row>
    <row r="34" spans="1:23" ht="11.25" customHeight="1">
      <c r="A34" s="1028" t="s">
        <v>436</v>
      </c>
      <c r="B34" s="50" t="s">
        <v>15</v>
      </c>
      <c r="C34" s="601">
        <v>309</v>
      </c>
      <c r="D34" s="601">
        <v>283</v>
      </c>
      <c r="E34" s="335">
        <v>40.303699462226042</v>
      </c>
      <c r="F34" s="335">
        <v>36.175611502054849</v>
      </c>
      <c r="G34" s="35">
        <v>2335</v>
      </c>
      <c r="H34" s="35">
        <v>2360</v>
      </c>
      <c r="I34" s="335">
        <v>304.56031794271132</v>
      </c>
      <c r="J34" s="335">
        <v>301.67647754363765</v>
      </c>
      <c r="K34" s="194">
        <v>5419</v>
      </c>
      <c r="L34" s="194">
        <v>5831</v>
      </c>
      <c r="M34" s="476">
        <v>706.81471645890917</v>
      </c>
      <c r="N34" s="476">
        <v>745.37099176141987</v>
      </c>
      <c r="O34" s="35">
        <v>83</v>
      </c>
      <c r="P34" s="194">
        <v>97</v>
      </c>
      <c r="Q34" s="476">
        <v>10.825912800533208</v>
      </c>
      <c r="R34" s="476">
        <v>12.39941454310714</v>
      </c>
      <c r="S34" s="194">
        <v>98</v>
      </c>
      <c r="T34" s="194">
        <v>134</v>
      </c>
      <c r="U34" s="14">
        <v>12.782403065689813</v>
      </c>
      <c r="V34" s="14">
        <v>17.129088131715015</v>
      </c>
      <c r="W34" s="47"/>
    </row>
    <row r="35" spans="1:23" ht="11.25" customHeight="1">
      <c r="A35" s="1029"/>
      <c r="B35" s="47" t="s">
        <v>26</v>
      </c>
      <c r="C35" s="477">
        <v>996</v>
      </c>
      <c r="D35" s="477">
        <v>948</v>
      </c>
      <c r="E35" s="39">
        <v>34.170088821646544</v>
      </c>
      <c r="F35" s="39">
        <v>31.841828070250866</v>
      </c>
      <c r="G35" s="36">
        <v>9415</v>
      </c>
      <c r="H35" s="36">
        <v>8706</v>
      </c>
      <c r="I35" s="39">
        <v>323.00339985522311</v>
      </c>
      <c r="J35" s="39">
        <v>292.42083879705064</v>
      </c>
      <c r="K35" s="167">
        <v>11632</v>
      </c>
      <c r="L35" s="167">
        <v>11360</v>
      </c>
      <c r="M35" s="34">
        <v>399.06272406967128</v>
      </c>
      <c r="N35" s="34">
        <v>381.56452202325931</v>
      </c>
      <c r="O35" s="36">
        <v>198</v>
      </c>
      <c r="P35" s="167">
        <v>183</v>
      </c>
      <c r="Q35" s="34">
        <v>6.7928489826164826</v>
      </c>
      <c r="R35" s="34">
        <v>6.1466820009028575</v>
      </c>
      <c r="S35" s="36" t="s">
        <v>7</v>
      </c>
      <c r="T35" s="36" t="s">
        <v>7</v>
      </c>
      <c r="U35" s="36" t="s">
        <v>7</v>
      </c>
      <c r="V35" s="36" t="s">
        <v>7</v>
      </c>
      <c r="W35" s="47"/>
    </row>
    <row r="36" spans="1:23" ht="11.25" customHeight="1">
      <c r="A36" s="1029"/>
      <c r="B36" s="47" t="s">
        <v>43</v>
      </c>
      <c r="C36" s="477">
        <v>908</v>
      </c>
      <c r="D36" s="477">
        <v>867</v>
      </c>
      <c r="E36" s="39">
        <v>51.351540885553923</v>
      </c>
      <c r="F36" s="39">
        <v>48.509494040941561</v>
      </c>
      <c r="G36" s="36">
        <v>13274</v>
      </c>
      <c r="H36" s="36">
        <v>10388</v>
      </c>
      <c r="I36" s="39">
        <v>750.70523536876965</v>
      </c>
      <c r="J36" s="39">
        <v>581.21871291499542</v>
      </c>
      <c r="K36" s="167">
        <v>9468</v>
      </c>
      <c r="L36" s="167">
        <v>10054</v>
      </c>
      <c r="M36" s="34">
        <v>535.45857830883767</v>
      </c>
      <c r="N36" s="34">
        <v>562.53108775966143</v>
      </c>
      <c r="O36" s="36">
        <v>506</v>
      </c>
      <c r="P36" s="167">
        <v>310</v>
      </c>
      <c r="Q36" s="34">
        <v>28.61660758600252</v>
      </c>
      <c r="R36" s="34">
        <v>17.344801790878762</v>
      </c>
      <c r="S36" s="167">
        <v>442</v>
      </c>
      <c r="T36" s="167">
        <v>409</v>
      </c>
      <c r="U36" s="19">
        <v>24.99711571741722</v>
      </c>
      <c r="V36" s="19">
        <v>22.883948169256172</v>
      </c>
      <c r="W36" s="47"/>
    </row>
    <row r="37" spans="1:23" ht="11.25" customHeight="1">
      <c r="A37" s="1029"/>
      <c r="B37" s="47" t="s">
        <v>58</v>
      </c>
      <c r="C37" s="477">
        <v>125</v>
      </c>
      <c r="D37" s="477">
        <v>111</v>
      </c>
      <c r="E37" s="39">
        <v>24.719923269358173</v>
      </c>
      <c r="F37" s="39">
        <v>21.585713757878299</v>
      </c>
      <c r="G37" s="36">
        <v>2397</v>
      </c>
      <c r="H37" s="36">
        <v>1697</v>
      </c>
      <c r="I37" s="39">
        <v>474.02924861321236</v>
      </c>
      <c r="J37" s="39">
        <v>330.00861483891418</v>
      </c>
      <c r="K37" s="167">
        <v>2084</v>
      </c>
      <c r="L37" s="167">
        <v>2738</v>
      </c>
      <c r="M37" s="34">
        <v>412.13056074673943</v>
      </c>
      <c r="N37" s="34">
        <v>532.44760602766473</v>
      </c>
      <c r="O37" s="36">
        <v>47</v>
      </c>
      <c r="P37" s="167">
        <v>26</v>
      </c>
      <c r="Q37" s="34">
        <v>9.2946911492786732</v>
      </c>
      <c r="R37" s="34">
        <v>5.056113132475998</v>
      </c>
      <c r="S37" s="167">
        <v>255</v>
      </c>
      <c r="T37" s="167">
        <v>62</v>
      </c>
      <c r="U37" s="19">
        <v>50.428643469490673</v>
      </c>
      <c r="V37" s="19">
        <v>12.056885162058149</v>
      </c>
      <c r="W37" s="47"/>
    </row>
    <row r="38" spans="1:23" ht="11.25" customHeight="1">
      <c r="A38" s="1109"/>
      <c r="B38" s="52" t="s">
        <v>17</v>
      </c>
      <c r="C38" s="600">
        <v>356</v>
      </c>
      <c r="D38" s="600">
        <v>318</v>
      </c>
      <c r="E38" s="599">
        <v>23.496395679303241</v>
      </c>
      <c r="F38" s="599">
        <v>20.744966083937527</v>
      </c>
      <c r="G38" s="597">
        <v>2117</v>
      </c>
      <c r="H38" s="597">
        <v>948</v>
      </c>
      <c r="I38" s="599">
        <v>139.72435295810382</v>
      </c>
      <c r="J38" s="599">
        <v>61.843483797398662</v>
      </c>
      <c r="K38" s="597">
        <v>2055</v>
      </c>
      <c r="L38" s="597">
        <v>2181</v>
      </c>
      <c r="M38" s="598">
        <v>135.63228404766338</v>
      </c>
      <c r="N38" s="598">
        <v>142.27915417945829</v>
      </c>
      <c r="O38" s="597">
        <v>54</v>
      </c>
      <c r="P38" s="597">
        <v>69</v>
      </c>
      <c r="Q38" s="598">
        <v>3.5640600187707161</v>
      </c>
      <c r="R38" s="598">
        <v>4.5012662257600287</v>
      </c>
      <c r="S38" s="597">
        <v>81</v>
      </c>
      <c r="T38" s="597">
        <v>74</v>
      </c>
      <c r="U38" s="458">
        <v>5.3460900281560741</v>
      </c>
      <c r="V38" s="458">
        <v>4.8274449377716246</v>
      </c>
      <c r="W38" s="47"/>
    </row>
    <row r="39" spans="1:23" ht="11.25" customHeight="1">
      <c r="A39" s="527"/>
      <c r="B39" s="47"/>
      <c r="C39" s="596"/>
      <c r="D39" s="596"/>
      <c r="E39" s="39"/>
      <c r="F39" s="39"/>
      <c r="G39" s="167"/>
      <c r="H39" s="167"/>
      <c r="I39" s="39"/>
      <c r="J39" s="39"/>
      <c r="K39" s="167"/>
      <c r="L39" s="167"/>
      <c r="M39" s="34"/>
      <c r="N39" s="34"/>
      <c r="O39" s="167"/>
      <c r="P39" s="167"/>
      <c r="Q39" s="34"/>
      <c r="R39" s="34"/>
      <c r="S39" s="167"/>
      <c r="T39" s="167"/>
      <c r="U39" s="19"/>
      <c r="V39" s="19"/>
      <c r="W39" s="47"/>
    </row>
    <row r="40" spans="1:23" ht="11.25" customHeight="1">
      <c r="A40" s="464" t="s">
        <v>437</v>
      </c>
      <c r="B40" s="465" t="s">
        <v>8</v>
      </c>
      <c r="C40" s="593">
        <v>3183</v>
      </c>
      <c r="D40" s="592">
        <v>3072</v>
      </c>
      <c r="E40" s="483">
        <v>20.935371069093037</v>
      </c>
      <c r="F40" s="483">
        <v>20.109231354742946</v>
      </c>
      <c r="G40" s="594">
        <v>7334</v>
      </c>
      <c r="H40" s="595">
        <v>4343</v>
      </c>
      <c r="I40" s="483">
        <v>48.237515369377427</v>
      </c>
      <c r="J40" s="483">
        <v>28.429163988817905</v>
      </c>
      <c r="K40" s="593">
        <v>30386</v>
      </c>
      <c r="L40" s="592">
        <v>24994</v>
      </c>
      <c r="M40" s="330">
        <v>199.85616880473174</v>
      </c>
      <c r="N40" s="330">
        <v>163.61006786472825</v>
      </c>
      <c r="O40" s="594">
        <v>1873</v>
      </c>
      <c r="P40" s="592">
        <v>1400</v>
      </c>
      <c r="Q40" s="330">
        <v>12.319180022749375</v>
      </c>
      <c r="R40" s="330">
        <v>9.1643632476042072</v>
      </c>
      <c r="S40" s="593">
        <v>861</v>
      </c>
      <c r="T40" s="592">
        <v>726</v>
      </c>
      <c r="U40" s="591">
        <v>5.6630080083220564</v>
      </c>
      <c r="V40" s="591">
        <v>4.7523769412576096</v>
      </c>
    </row>
    <row r="41" spans="1:23" ht="11.25" customHeight="1">
      <c r="A41" s="12" t="s">
        <v>439</v>
      </c>
      <c r="C41" s="59"/>
      <c r="D41" s="59"/>
      <c r="E41" s="59"/>
      <c r="F41" s="59"/>
      <c r="G41" s="59"/>
      <c r="H41" s="59"/>
      <c r="I41" s="59"/>
      <c r="J41" s="59"/>
      <c r="K41" s="59"/>
      <c r="L41" s="46"/>
      <c r="M41" s="59"/>
      <c r="N41" s="25"/>
      <c r="O41" s="25"/>
      <c r="P41" s="25"/>
      <c r="Q41" s="25"/>
      <c r="R41" s="22"/>
      <c r="S41" s="22"/>
    </row>
    <row r="42" spans="1:23" ht="11.25" customHeight="1">
      <c r="A42" s="25" t="s">
        <v>44</v>
      </c>
      <c r="C42" s="46"/>
      <c r="D42" s="46"/>
      <c r="E42" s="46"/>
      <c r="F42" s="46"/>
      <c r="G42" s="46"/>
      <c r="H42" s="46"/>
      <c r="I42" s="46"/>
      <c r="J42" s="46"/>
      <c r="K42" s="46"/>
      <c r="L42" s="481"/>
      <c r="M42" s="481"/>
      <c r="N42" s="481"/>
      <c r="O42" s="482"/>
      <c r="P42" s="25"/>
      <c r="Q42" s="25"/>
      <c r="R42" s="25"/>
      <c r="S42" s="25"/>
    </row>
    <row r="43" spans="1:23" ht="11.25" customHeight="1">
      <c r="A43" s="25" t="s">
        <v>20</v>
      </c>
      <c r="C43" s="46"/>
      <c r="D43" s="46"/>
      <c r="E43" s="46"/>
      <c r="F43" s="46"/>
      <c r="G43" s="46"/>
      <c r="H43" s="46"/>
      <c r="I43" s="46"/>
      <c r="J43" s="46"/>
      <c r="K43" s="46"/>
      <c r="L43" s="25"/>
      <c r="M43" s="25"/>
      <c r="N43" s="25"/>
      <c r="O43" s="25"/>
      <c r="P43" s="25"/>
      <c r="Q43" s="25"/>
      <c r="R43" s="25"/>
      <c r="S43" s="25"/>
    </row>
    <row r="44" spans="1:23" ht="11.25" customHeight="1">
      <c r="A44" s="46" t="s">
        <v>85</v>
      </c>
      <c r="C44" s="97"/>
      <c r="D44" s="97"/>
      <c r="E44" s="97"/>
      <c r="F44" s="97"/>
      <c r="G44" s="97"/>
      <c r="H44" s="97"/>
      <c r="I44" s="97"/>
      <c r="J44" s="97"/>
      <c r="K44" s="97"/>
      <c r="L44" s="25"/>
      <c r="M44" s="25"/>
      <c r="N44" s="25"/>
      <c r="O44" s="25"/>
      <c r="P44" s="25"/>
      <c r="Q44" s="25"/>
      <c r="R44" s="25"/>
      <c r="S44" s="25"/>
    </row>
    <row r="45" spans="1:23" ht="24" customHeight="1">
      <c r="A45" s="1031" t="s">
        <v>438</v>
      </c>
      <c r="B45" s="1031"/>
      <c r="C45" s="1031"/>
      <c r="D45" s="1031"/>
      <c r="E45" s="1031"/>
      <c r="F45" s="1031"/>
      <c r="G45" s="1031"/>
      <c r="H45" s="1031"/>
      <c r="I45" s="1031"/>
      <c r="J45" s="1031"/>
      <c r="K45" s="1031"/>
      <c r="L45" s="1031"/>
      <c r="M45" s="1031"/>
      <c r="N45" s="1031"/>
      <c r="O45" s="1031"/>
      <c r="P45" s="1031"/>
      <c r="Q45" s="1031"/>
      <c r="R45" s="1031"/>
      <c r="S45" s="1031"/>
    </row>
    <row r="46" spans="1:23" ht="11.25" customHeight="1">
      <c r="A46" s="25" t="s">
        <v>45</v>
      </c>
      <c r="C46" s="46"/>
      <c r="D46" s="46"/>
      <c r="E46" s="46"/>
      <c r="F46" s="46"/>
      <c r="G46" s="46"/>
      <c r="H46" s="46"/>
      <c r="I46" s="46"/>
      <c r="J46" s="46"/>
      <c r="K46" s="46"/>
      <c r="L46" s="25"/>
      <c r="M46" s="25"/>
      <c r="N46" s="46"/>
      <c r="O46" s="46"/>
      <c r="P46" s="25"/>
      <c r="Q46" s="25"/>
      <c r="R46" s="25"/>
      <c r="S46" s="25"/>
    </row>
    <row r="47" spans="1:23" ht="11.25" customHeight="1">
      <c r="A47" s="25" t="s">
        <v>409</v>
      </c>
      <c r="C47" s="46"/>
      <c r="D47" s="46"/>
      <c r="E47" s="46"/>
      <c r="F47" s="46"/>
      <c r="G47" s="46"/>
      <c r="H47" s="46"/>
      <c r="I47" s="46"/>
      <c r="J47" s="46"/>
      <c r="K47" s="46"/>
      <c r="L47" s="25"/>
      <c r="M47" s="25"/>
      <c r="N47" s="25"/>
      <c r="O47" s="25"/>
      <c r="S47" s="25"/>
    </row>
    <row r="48" spans="1:23" ht="11.25" customHeight="1">
      <c r="B48" s="1031"/>
      <c r="C48" s="1031"/>
      <c r="D48" s="1031"/>
      <c r="E48" s="1031"/>
      <c r="F48" s="1031"/>
      <c r="G48" s="1031"/>
      <c r="H48" s="1031"/>
      <c r="I48" s="1031"/>
      <c r="J48" s="1031"/>
      <c r="K48" s="1031"/>
      <c r="L48" s="1031"/>
      <c r="M48" s="1031"/>
      <c r="N48" s="1031"/>
      <c r="O48" s="1031"/>
      <c r="P48" s="1031"/>
      <c r="Q48" s="1031"/>
      <c r="R48" s="1031"/>
      <c r="S48" s="1031"/>
      <c r="T48" s="1031"/>
      <c r="U48" s="1031"/>
      <c r="V48" s="1031"/>
    </row>
    <row r="49" ht="11.25" customHeight="1"/>
    <row r="50" ht="11.25" customHeight="1"/>
    <row r="51" ht="11.25" customHeight="1"/>
  </sheetData>
  <mergeCells count="22">
    <mergeCell ref="A5:A7"/>
    <mergeCell ref="A45:S45"/>
    <mergeCell ref="A11:A23"/>
    <mergeCell ref="A25:A32"/>
    <mergeCell ref="A34:A38"/>
    <mergeCell ref="K6:L6"/>
    <mergeCell ref="M6:N6"/>
    <mergeCell ref="O6:P6"/>
    <mergeCell ref="Q6:R6"/>
    <mergeCell ref="O5:R5"/>
    <mergeCell ref="S5:V5"/>
    <mergeCell ref="C6:D6"/>
    <mergeCell ref="E6:F6"/>
    <mergeCell ref="G6:H6"/>
    <mergeCell ref="I6:J6"/>
    <mergeCell ref="S6:T6"/>
    <mergeCell ref="B5:B7"/>
    <mergeCell ref="C5:F5"/>
    <mergeCell ref="G5:J5"/>
    <mergeCell ref="K5:N5"/>
    <mergeCell ref="B48:V48"/>
    <mergeCell ref="U6:V6"/>
  </mergeCells>
  <conditionalFormatting sqref="N11:O11 C11:D40">
    <cfRule type="cellIs" dxfId="32" priority="16" operator="equal">
      <formula>""""""</formula>
    </cfRule>
    <cfRule type="cellIs" dxfId="31" priority="17" operator="equal">
      <formula>""" """</formula>
    </cfRule>
    <cfRule type="cellIs" dxfId="30" priority="18" operator="equal">
      <formula>""""""</formula>
    </cfRule>
  </conditionalFormatting>
  <conditionalFormatting sqref="G11:H15 G17:H22 G25:H27 G29:H40">
    <cfRule type="cellIs" dxfId="29" priority="13" operator="equal">
      <formula>""""""</formula>
    </cfRule>
    <cfRule type="cellIs" dxfId="28" priority="14" operator="equal">
      <formula>""" """</formula>
    </cfRule>
    <cfRule type="cellIs" dxfId="27" priority="15" operator="equal">
      <formula>""""""</formula>
    </cfRule>
  </conditionalFormatting>
  <conditionalFormatting sqref="K11:L17 K20:L40">
    <cfRule type="cellIs" dxfId="26" priority="10" operator="equal">
      <formula>""""""</formula>
    </cfRule>
    <cfRule type="cellIs" dxfId="25" priority="11" operator="equal">
      <formula>""" """</formula>
    </cfRule>
    <cfRule type="cellIs" dxfId="24" priority="12" operator="equal">
      <formula>""""""</formula>
    </cfRule>
  </conditionalFormatting>
  <conditionalFormatting sqref="P11:P15 P19:P22 P17 P26:P29 O40:P40 P32:P39">
    <cfRule type="cellIs" dxfId="23" priority="7" operator="equal">
      <formula>""""""</formula>
    </cfRule>
    <cfRule type="cellIs" dxfId="22" priority="8" operator="equal">
      <formula>""" """</formula>
    </cfRule>
    <cfRule type="cellIs" dxfId="21" priority="9" operator="equal">
      <formula>""""""</formula>
    </cfRule>
  </conditionalFormatting>
  <conditionalFormatting sqref="S11:T13 S15:T15 S20:T21 S26:T26 S34:T35 T29 S38:T40 S28:T28">
    <cfRule type="cellIs" dxfId="20" priority="4" operator="equal">
      <formula>""""""</formula>
    </cfRule>
    <cfRule type="cellIs" dxfId="19" priority="5" operator="equal">
      <formula>""" """</formula>
    </cfRule>
    <cfRule type="cellIs" dxfId="18" priority="6" operator="equal">
      <formula>""""""</formula>
    </cfRule>
  </conditionalFormatting>
  <conditionalFormatting sqref="K19:L19">
    <cfRule type="cellIs" dxfId="17" priority="1" operator="equal">
      <formula>""""""</formula>
    </cfRule>
    <cfRule type="cellIs" dxfId="16" priority="2" operator="equal">
      <formula>""" """</formula>
    </cfRule>
    <cfRule type="cellIs" dxfId="15" priority="3" operator="equal">
      <formula>""""""</formula>
    </cfRule>
  </conditionalFormatting>
  <hyperlinks>
    <hyperlink ref="V1" location="Índice!A1" display="(Voltar ao índice)"/>
  </hyperlinks>
  <pageMargins left="0.511811024" right="0.511811024" top="0.78740157499999996" bottom="0.78740157499999996" header="0.31496062000000002" footer="0.31496062000000002"/>
  <pageSetup paperSize="9" orientation="portrait" r:id="rId1"/>
</worksheet>
</file>

<file path=xl/worksheets/sheet22.xml><?xml version="1.0" encoding="utf-8"?>
<worksheet xmlns="http://schemas.openxmlformats.org/spreadsheetml/2006/main" xmlns:r="http://schemas.openxmlformats.org/officeDocument/2006/relationships">
  <dimension ref="A1:V48"/>
  <sheetViews>
    <sheetView workbookViewId="0">
      <pane xSplit="3" ySplit="9" topLeftCell="D10" activePane="bottomRight" state="frozen"/>
      <selection pane="topRight" activeCell="C1" sqref="C1"/>
      <selection pane="bottomLeft" activeCell="A10" sqref="A10"/>
      <selection pane="bottomRight" activeCell="O1" sqref="O1"/>
    </sheetView>
  </sheetViews>
  <sheetFormatPr defaultColWidth="9.140625" defaultRowHeight="11.25"/>
  <cols>
    <col min="1" max="1" width="14.85546875" style="144" customWidth="1"/>
    <col min="2" max="2" width="15.42578125" style="144" customWidth="1"/>
    <col min="3" max="14" width="8.7109375" style="144" customWidth="1"/>
    <col min="15" max="15" width="9.140625" style="144" customWidth="1"/>
    <col min="16" max="16" width="9.140625" style="144"/>
    <col min="17" max="17" width="9.140625" style="144" customWidth="1"/>
    <col min="18" max="16384" width="9.140625" style="144"/>
  </cols>
  <sheetData>
    <row r="1" spans="1:22">
      <c r="A1" s="44" t="s">
        <v>710</v>
      </c>
      <c r="C1" s="25"/>
      <c r="D1" s="33"/>
      <c r="E1" s="218"/>
      <c r="F1" s="218"/>
      <c r="G1" s="218"/>
      <c r="H1" s="218"/>
      <c r="I1" s="218"/>
      <c r="J1" s="218"/>
      <c r="K1" s="218"/>
      <c r="L1" s="15"/>
      <c r="M1" s="15"/>
      <c r="N1" s="15"/>
      <c r="O1" s="141" t="s">
        <v>214</v>
      </c>
      <c r="P1" s="25"/>
    </row>
    <row r="2" spans="1:22">
      <c r="A2" s="45" t="s">
        <v>774</v>
      </c>
      <c r="C2" s="25"/>
      <c r="D2" s="25"/>
      <c r="E2" s="218"/>
      <c r="F2" s="218"/>
      <c r="G2" s="218"/>
      <c r="H2" s="218"/>
      <c r="I2" s="218"/>
      <c r="J2" s="218"/>
      <c r="K2" s="218"/>
      <c r="L2" s="15"/>
      <c r="M2" s="15"/>
      <c r="N2" s="15"/>
      <c r="O2" s="15"/>
      <c r="P2" s="25"/>
    </row>
    <row r="3" spans="1:22">
      <c r="A3" s="45" t="s">
        <v>238</v>
      </c>
      <c r="C3" s="25"/>
      <c r="D3" s="25"/>
      <c r="E3" s="218"/>
      <c r="F3" s="218"/>
      <c r="G3" s="218"/>
      <c r="H3" s="218"/>
      <c r="I3" s="218"/>
      <c r="J3" s="218"/>
      <c r="K3" s="218"/>
      <c r="L3" s="15"/>
      <c r="M3" s="15"/>
      <c r="N3" s="15"/>
      <c r="O3" s="15"/>
      <c r="P3" s="25"/>
    </row>
    <row r="4" spans="1:22">
      <c r="B4" s="25"/>
      <c r="C4" s="25"/>
      <c r="D4" s="25"/>
      <c r="E4" s="25"/>
      <c r="F4" s="25"/>
      <c r="G4" s="25"/>
      <c r="H4" s="15"/>
      <c r="I4" s="15"/>
      <c r="J4" s="15"/>
      <c r="K4" s="15"/>
      <c r="L4" s="15"/>
      <c r="M4" s="15"/>
      <c r="N4" s="15"/>
      <c r="O4" s="15"/>
      <c r="P4" s="25"/>
    </row>
    <row r="5" spans="1:22" ht="18" customHeight="1">
      <c r="A5" s="1063" t="s">
        <v>455</v>
      </c>
      <c r="B5" s="1037" t="s">
        <v>1</v>
      </c>
      <c r="C5" s="1108" t="s">
        <v>457</v>
      </c>
      <c r="D5" s="1087"/>
      <c r="E5" s="1087"/>
      <c r="F5" s="1088"/>
      <c r="G5" s="1110" t="s">
        <v>458</v>
      </c>
      <c r="H5" s="1111"/>
      <c r="I5" s="1111"/>
      <c r="J5" s="1112"/>
      <c r="K5" s="1110" t="s">
        <v>459</v>
      </c>
      <c r="L5" s="1111"/>
      <c r="M5" s="1111"/>
      <c r="N5" s="1112"/>
      <c r="O5" s="25"/>
    </row>
    <row r="6" spans="1:22" ht="11.25" customHeight="1">
      <c r="A6" s="1064"/>
      <c r="B6" s="1037"/>
      <c r="C6" s="1043" t="s">
        <v>4</v>
      </c>
      <c r="D6" s="1035"/>
      <c r="E6" s="1037" t="s">
        <v>47</v>
      </c>
      <c r="F6" s="1037"/>
      <c r="G6" s="1038" t="s">
        <v>4</v>
      </c>
      <c r="H6" s="1035"/>
      <c r="I6" s="1037" t="s">
        <v>47</v>
      </c>
      <c r="J6" s="1037"/>
      <c r="K6" s="1043" t="s">
        <v>4</v>
      </c>
      <c r="L6" s="1035"/>
      <c r="M6" s="1037" t="s">
        <v>47</v>
      </c>
      <c r="N6" s="1037"/>
      <c r="O6" s="25"/>
    </row>
    <row r="7" spans="1:22" ht="15" customHeight="1">
      <c r="A7" s="1065"/>
      <c r="B7" s="1037"/>
      <c r="C7" s="832" t="s">
        <v>463</v>
      </c>
      <c r="D7" s="832">
        <v>2016</v>
      </c>
      <c r="E7" s="832">
        <v>2015</v>
      </c>
      <c r="F7" s="832">
        <v>2016</v>
      </c>
      <c r="G7" s="832" t="s">
        <v>463</v>
      </c>
      <c r="H7" s="833">
        <v>2016</v>
      </c>
      <c r="I7" s="833">
        <v>2015</v>
      </c>
      <c r="J7" s="833">
        <v>2016</v>
      </c>
      <c r="K7" s="832" t="s">
        <v>463</v>
      </c>
      <c r="L7" s="833">
        <v>2016</v>
      </c>
      <c r="M7" s="833">
        <v>2015</v>
      </c>
      <c r="N7" s="833">
        <v>2016</v>
      </c>
      <c r="O7" s="25"/>
    </row>
    <row r="8" spans="1:22">
      <c r="B8" s="441"/>
      <c r="E8" s="442"/>
      <c r="F8" s="442"/>
      <c r="G8" s="442"/>
      <c r="H8" s="442"/>
      <c r="I8" s="442"/>
      <c r="J8" s="442"/>
      <c r="K8" s="442"/>
      <c r="L8" s="442"/>
      <c r="M8" s="442"/>
      <c r="N8" s="442"/>
      <c r="O8" s="25"/>
    </row>
    <row r="9" spans="1:22">
      <c r="A9" s="465"/>
      <c r="B9" s="460" t="s">
        <v>6</v>
      </c>
      <c r="C9" s="190">
        <v>243560</v>
      </c>
      <c r="D9" s="190">
        <v>273232</v>
      </c>
      <c r="E9" s="319">
        <v>268.57231123124501</v>
      </c>
      <c r="F9" s="319">
        <v>291.08414397662324</v>
      </c>
      <c r="G9" s="190">
        <v>267821</v>
      </c>
      <c r="H9" s="190">
        <v>278907</v>
      </c>
      <c r="I9" s="319">
        <v>295.3247863617313</v>
      </c>
      <c r="J9" s="319">
        <v>297.12993113576766</v>
      </c>
      <c r="K9" s="204">
        <v>514535</v>
      </c>
      <c r="L9" s="204">
        <v>552139</v>
      </c>
      <c r="M9" s="319">
        <v>567.37499654856572</v>
      </c>
      <c r="N9" s="319">
        <v>588.2140751123909</v>
      </c>
      <c r="Q9" s="138"/>
      <c r="R9" s="138"/>
      <c r="S9" s="95"/>
    </row>
    <row r="10" spans="1:22">
      <c r="A10" s="47"/>
      <c r="B10" s="442"/>
      <c r="C10" s="185"/>
      <c r="D10" s="185"/>
      <c r="E10" s="22"/>
      <c r="F10" s="22"/>
      <c r="G10" s="185"/>
      <c r="H10" s="185"/>
      <c r="I10" s="22"/>
      <c r="J10" s="22"/>
      <c r="K10" s="54"/>
      <c r="L10" s="54"/>
      <c r="M10" s="22"/>
      <c r="N10" s="22"/>
      <c r="Q10" s="138"/>
      <c r="R10" s="138"/>
      <c r="S10" s="95"/>
    </row>
    <row r="11" spans="1:22">
      <c r="A11" s="1028" t="s">
        <v>434</v>
      </c>
      <c r="B11" s="50" t="s">
        <v>78</v>
      </c>
      <c r="C11" s="127">
        <v>3158</v>
      </c>
      <c r="D11" s="127">
        <v>3891</v>
      </c>
      <c r="E11" s="363">
        <v>440.10318315288362</v>
      </c>
      <c r="F11" s="363">
        <v>516.16754551785891</v>
      </c>
      <c r="G11" s="127">
        <v>694</v>
      </c>
      <c r="H11" s="127">
        <v>819</v>
      </c>
      <c r="I11" s="363">
        <v>96.716785658043449</v>
      </c>
      <c r="J11" s="363">
        <v>108.64590588001194</v>
      </c>
      <c r="K11" s="127">
        <v>3852</v>
      </c>
      <c r="L11" s="127">
        <v>4710</v>
      </c>
      <c r="M11" s="363">
        <v>536.81996881092709</v>
      </c>
      <c r="N11" s="363">
        <v>624.81345139787084</v>
      </c>
      <c r="O11" s="25"/>
      <c r="Q11" s="138"/>
      <c r="R11" s="138"/>
      <c r="S11" s="95"/>
    </row>
    <row r="12" spans="1:22" s="214" customFormat="1">
      <c r="A12" s="1029"/>
      <c r="B12" s="47" t="s">
        <v>18</v>
      </c>
      <c r="C12" s="37">
        <v>2781</v>
      </c>
      <c r="D12" s="37">
        <v>3586</v>
      </c>
      <c r="E12" s="85">
        <v>349.84520513307575</v>
      </c>
      <c r="F12" s="85">
        <v>437.64690950008668</v>
      </c>
      <c r="G12" s="37">
        <v>1867</v>
      </c>
      <c r="H12" s="37">
        <v>2693</v>
      </c>
      <c r="I12" s="85">
        <v>234.86551527632238</v>
      </c>
      <c r="J12" s="85">
        <v>328.66233331950178</v>
      </c>
      <c r="K12" s="37">
        <v>4648</v>
      </c>
      <c r="L12" s="37">
        <v>6279</v>
      </c>
      <c r="M12" s="85">
        <v>584.71072040939816</v>
      </c>
      <c r="N12" s="85">
        <v>766.30924281958835</v>
      </c>
      <c r="O12" s="25"/>
      <c r="P12" s="144"/>
      <c r="Q12" s="138"/>
      <c r="R12" s="138"/>
      <c r="S12" s="95"/>
      <c r="T12" s="144"/>
      <c r="U12" s="144"/>
      <c r="V12" s="144"/>
    </row>
    <row r="13" spans="1:22" s="214" customFormat="1">
      <c r="A13" s="1029"/>
      <c r="B13" s="47" t="s">
        <v>79</v>
      </c>
      <c r="C13" s="37">
        <v>9411</v>
      </c>
      <c r="D13" s="37">
        <v>10084</v>
      </c>
      <c r="E13" s="85">
        <v>338.69513658832398</v>
      </c>
      <c r="F13" s="85">
        <v>346.62783774902277</v>
      </c>
      <c r="G13" s="37">
        <v>4839</v>
      </c>
      <c r="H13" s="37">
        <v>4927</v>
      </c>
      <c r="I13" s="85">
        <v>174.15213749345446</v>
      </c>
      <c r="J13" s="85">
        <v>169.3609040647992</v>
      </c>
      <c r="K13" s="37">
        <v>14250</v>
      </c>
      <c r="L13" s="37">
        <v>15011</v>
      </c>
      <c r="M13" s="85">
        <v>512.84727408177844</v>
      </c>
      <c r="N13" s="85">
        <v>515.988741813822</v>
      </c>
      <c r="O13" s="25"/>
      <c r="P13" s="144"/>
      <c r="Q13" s="138"/>
      <c r="R13" s="138"/>
      <c r="S13" s="95"/>
      <c r="T13" s="144"/>
      <c r="U13" s="144"/>
      <c r="V13" s="144"/>
    </row>
    <row r="14" spans="1:22" s="214" customFormat="1">
      <c r="A14" s="1029"/>
      <c r="B14" s="47" t="s">
        <v>10</v>
      </c>
      <c r="C14" s="37">
        <v>2963</v>
      </c>
      <c r="D14" s="37">
        <v>3392</v>
      </c>
      <c r="E14" s="85">
        <v>168.60297385373593</v>
      </c>
      <c r="F14" s="85">
        <v>187.19719115912699</v>
      </c>
      <c r="G14" s="37">
        <v>3068</v>
      </c>
      <c r="H14" s="37">
        <v>3111</v>
      </c>
      <c r="I14" s="85">
        <v>174.57776705476269</v>
      </c>
      <c r="J14" s="85">
        <v>171.68940498114509</v>
      </c>
      <c r="K14" s="37">
        <v>6031</v>
      </c>
      <c r="L14" s="37">
        <v>6503</v>
      </c>
      <c r="M14" s="85">
        <v>343.18074090849859</v>
      </c>
      <c r="N14" s="85">
        <v>358.88659614027205</v>
      </c>
      <c r="O14" s="25"/>
      <c r="P14" s="144"/>
      <c r="Q14" s="138"/>
      <c r="R14" s="138"/>
      <c r="S14" s="95"/>
      <c r="T14" s="144"/>
      <c r="U14" s="144"/>
      <c r="V14" s="144"/>
    </row>
    <row r="15" spans="1:22">
      <c r="A15" s="1029"/>
      <c r="B15" s="47" t="s">
        <v>29</v>
      </c>
      <c r="C15" s="37">
        <v>11687</v>
      </c>
      <c r="D15" s="37">
        <v>14150</v>
      </c>
      <c r="E15" s="85">
        <v>118.31584326790242</v>
      </c>
      <c r="F15" s="85">
        <v>137.67285970756146</v>
      </c>
      <c r="G15" s="37">
        <v>27470</v>
      </c>
      <c r="H15" s="37">
        <v>28675</v>
      </c>
      <c r="I15" s="85">
        <v>278.09841829120217</v>
      </c>
      <c r="J15" s="85">
        <v>278.99429343564128</v>
      </c>
      <c r="K15" s="37">
        <v>39157</v>
      </c>
      <c r="L15" s="37">
        <v>42825</v>
      </c>
      <c r="M15" s="85">
        <v>396.41426155910455</v>
      </c>
      <c r="N15" s="85">
        <v>416.66715314320271</v>
      </c>
      <c r="O15" s="25"/>
      <c r="Q15" s="138"/>
      <c r="R15" s="138"/>
      <c r="S15" s="95"/>
    </row>
    <row r="16" spans="1:22" s="214" customFormat="1">
      <c r="A16" s="1029"/>
      <c r="B16" s="47" t="s">
        <v>30</v>
      </c>
      <c r="C16" s="37">
        <v>5643</v>
      </c>
      <c r="D16" s="37">
        <v>6818</v>
      </c>
      <c r="E16" s="85">
        <v>327.49190991099738</v>
      </c>
      <c r="F16" s="85">
        <v>373.15250378324538</v>
      </c>
      <c r="G16" s="37">
        <v>2718</v>
      </c>
      <c r="H16" s="37">
        <v>3709</v>
      </c>
      <c r="I16" s="85">
        <v>157.73932502890148</v>
      </c>
      <c r="J16" s="85">
        <v>202.9953999020324</v>
      </c>
      <c r="K16" s="37">
        <v>8361</v>
      </c>
      <c r="L16" s="37">
        <v>10527</v>
      </c>
      <c r="M16" s="85">
        <v>485.23123493989891</v>
      </c>
      <c r="N16" s="85">
        <v>576.14790368527781</v>
      </c>
      <c r="O16" s="25"/>
      <c r="P16" s="144"/>
      <c r="Q16" s="138"/>
      <c r="R16" s="138"/>
      <c r="S16" s="95"/>
      <c r="T16" s="144"/>
      <c r="U16" s="144"/>
      <c r="V16" s="144"/>
    </row>
    <row r="17" spans="1:22" s="214" customFormat="1">
      <c r="A17" s="1029"/>
      <c r="B17" s="47" t="s">
        <v>464</v>
      </c>
      <c r="C17" s="37" t="s">
        <v>7</v>
      </c>
      <c r="D17" s="37" t="s">
        <v>7</v>
      </c>
      <c r="E17" s="85" t="s">
        <v>7</v>
      </c>
      <c r="F17" s="85" t="s">
        <v>7</v>
      </c>
      <c r="G17" s="37" t="s">
        <v>7</v>
      </c>
      <c r="H17" s="37" t="s">
        <v>7</v>
      </c>
      <c r="I17" s="85" t="s">
        <v>7</v>
      </c>
      <c r="J17" s="85" t="s">
        <v>7</v>
      </c>
      <c r="K17" s="37">
        <v>3154</v>
      </c>
      <c r="L17" s="37">
        <v>4944</v>
      </c>
      <c r="M17" s="85">
        <v>282.90776076803093</v>
      </c>
      <c r="N17" s="85">
        <v>417.47624463905282</v>
      </c>
      <c r="O17" s="25"/>
      <c r="P17" s="144"/>
      <c r="Q17" s="138"/>
      <c r="R17" s="138"/>
      <c r="S17" s="95"/>
      <c r="T17" s="144"/>
      <c r="U17" s="144"/>
      <c r="V17" s="144"/>
    </row>
    <row r="18" spans="1:22" s="214" customFormat="1">
      <c r="A18" s="1029"/>
      <c r="B18" s="47" t="s">
        <v>82</v>
      </c>
      <c r="C18" s="37">
        <v>9240</v>
      </c>
      <c r="D18" s="37">
        <v>12554</v>
      </c>
      <c r="E18" s="85">
        <v>132.77161170511081</v>
      </c>
      <c r="F18" s="85">
        <v>175.81552058633929</v>
      </c>
      <c r="G18" s="37">
        <v>17009</v>
      </c>
      <c r="H18" s="37">
        <v>20267</v>
      </c>
      <c r="I18" s="85">
        <v>244.40609778054434</v>
      </c>
      <c r="J18" s="85">
        <v>283.83408919255527</v>
      </c>
      <c r="K18" s="37">
        <v>26249</v>
      </c>
      <c r="L18" s="37">
        <v>32821</v>
      </c>
      <c r="M18" s="85">
        <v>377.17770948565516</v>
      </c>
      <c r="N18" s="85">
        <v>459.64960977889456</v>
      </c>
      <c r="O18" s="25"/>
      <c r="P18" s="144"/>
      <c r="Q18" s="138"/>
      <c r="R18" s="138"/>
      <c r="S18" s="95"/>
      <c r="T18" s="144"/>
      <c r="U18" s="144"/>
      <c r="V18" s="144"/>
    </row>
    <row r="19" spans="1:22" s="214" customFormat="1">
      <c r="A19" s="1029"/>
      <c r="B19" s="47" t="s">
        <v>32</v>
      </c>
      <c r="C19" s="37">
        <v>10446</v>
      </c>
      <c r="D19" s="37">
        <v>15885</v>
      </c>
      <c r="E19" s="85">
        <v>384.66325578449431</v>
      </c>
      <c r="F19" s="85">
        <v>564.07497563132188</v>
      </c>
      <c r="G19" s="37">
        <v>4373</v>
      </c>
      <c r="H19" s="37">
        <v>6209</v>
      </c>
      <c r="I19" s="85">
        <v>161.03124808975622</v>
      </c>
      <c r="J19" s="85">
        <v>220.48105279791486</v>
      </c>
      <c r="K19" s="37">
        <v>14819</v>
      </c>
      <c r="L19" s="37">
        <v>22094</v>
      </c>
      <c r="M19" s="85">
        <v>545.69450387425047</v>
      </c>
      <c r="N19" s="85">
        <v>784.55602842923668</v>
      </c>
      <c r="O19" s="25"/>
      <c r="P19" s="144"/>
      <c r="Q19" s="138"/>
      <c r="R19" s="138"/>
      <c r="S19" s="95"/>
      <c r="T19" s="144"/>
      <c r="U19" s="144"/>
      <c r="V19" s="144"/>
    </row>
    <row r="20" spans="1:22" s="214" customFormat="1">
      <c r="A20" s="1029"/>
      <c r="B20" s="47" t="s">
        <v>33</v>
      </c>
      <c r="C20" s="37">
        <v>2876</v>
      </c>
      <c r="D20" s="37">
        <v>3322</v>
      </c>
      <c r="E20" s="85">
        <v>280.74559626713784</v>
      </c>
      <c r="F20" s="85">
        <v>306.17257552702324</v>
      </c>
      <c r="G20" s="37">
        <v>1641</v>
      </c>
      <c r="H20" s="37">
        <v>2389</v>
      </c>
      <c r="I20" s="85">
        <v>160.188985909031</v>
      </c>
      <c r="J20" s="85">
        <v>220.18250539857274</v>
      </c>
      <c r="K20" s="37">
        <v>4517</v>
      </c>
      <c r="L20" s="37">
        <v>5711</v>
      </c>
      <c r="M20" s="85">
        <v>440.93458217616887</v>
      </c>
      <c r="N20" s="85">
        <v>526.3550809255961</v>
      </c>
      <c r="O20" s="25"/>
      <c r="P20" s="144"/>
      <c r="Q20" s="138"/>
      <c r="R20" s="138"/>
      <c r="S20" s="95"/>
      <c r="T20" s="144"/>
      <c r="U20" s="144"/>
      <c r="V20" s="144"/>
    </row>
    <row r="21" spans="1:22" s="214" customFormat="1">
      <c r="A21" s="1029"/>
      <c r="B21" s="47" t="s">
        <v>34</v>
      </c>
      <c r="C21" s="37">
        <v>31035</v>
      </c>
      <c r="D21" s="37">
        <v>41704</v>
      </c>
      <c r="E21" s="85">
        <v>501.79691316075787</v>
      </c>
      <c r="F21" s="85">
        <v>653.92559197326091</v>
      </c>
      <c r="G21" s="37">
        <v>16944</v>
      </c>
      <c r="H21" s="37">
        <v>16759</v>
      </c>
      <c r="I21" s="85">
        <v>273.96316728196814</v>
      </c>
      <c r="J21" s="85">
        <v>262.78388154325432</v>
      </c>
      <c r="K21" s="37">
        <v>47979</v>
      </c>
      <c r="L21" s="37">
        <v>58463</v>
      </c>
      <c r="M21" s="85">
        <v>775.76008044272601</v>
      </c>
      <c r="N21" s="85">
        <v>916.70947351651535</v>
      </c>
      <c r="O21" s="25"/>
      <c r="P21" s="144"/>
      <c r="Q21" s="138"/>
      <c r="R21" s="138"/>
      <c r="S21" s="95"/>
      <c r="T21" s="144"/>
      <c r="U21" s="144"/>
      <c r="V21" s="144"/>
    </row>
    <row r="22" spans="1:22" s="214" customFormat="1">
      <c r="A22" s="1029"/>
      <c r="B22" s="47" t="s">
        <v>35</v>
      </c>
      <c r="C22" s="37">
        <v>4258</v>
      </c>
      <c r="D22" s="37">
        <v>6010</v>
      </c>
      <c r="E22" s="85">
        <v>383.26074061672756</v>
      </c>
      <c r="F22" s="85">
        <v>507.87459131306281</v>
      </c>
      <c r="G22" s="37">
        <v>940</v>
      </c>
      <c r="H22" s="37">
        <v>1336</v>
      </c>
      <c r="I22" s="85">
        <v>84.608993936055398</v>
      </c>
      <c r="J22" s="85">
        <v>112.89857803564924</v>
      </c>
      <c r="K22" s="37">
        <v>5198</v>
      </c>
      <c r="L22" s="37">
        <v>7346</v>
      </c>
      <c r="M22" s="85">
        <v>467.86973455278292</v>
      </c>
      <c r="N22" s="85">
        <v>620.77316934871214</v>
      </c>
      <c r="O22" s="25"/>
      <c r="P22" s="144"/>
      <c r="Q22" s="138"/>
      <c r="R22" s="138"/>
      <c r="S22" s="95"/>
      <c r="T22" s="144"/>
      <c r="U22" s="144"/>
      <c r="V22" s="144"/>
    </row>
    <row r="23" spans="1:22" s="214" customFormat="1">
      <c r="A23" s="1030"/>
      <c r="B23" s="485" t="s">
        <v>37</v>
      </c>
      <c r="C23" s="154">
        <v>3471</v>
      </c>
      <c r="D23" s="154">
        <v>3607</v>
      </c>
      <c r="E23" s="365">
        <v>75.071665215410903</v>
      </c>
      <c r="F23" s="365">
        <v>75.584221819888683</v>
      </c>
      <c r="G23" s="154">
        <v>14062</v>
      </c>
      <c r="H23" s="154">
        <v>14408</v>
      </c>
      <c r="I23" s="365">
        <v>304.13648984704935</v>
      </c>
      <c r="J23" s="365">
        <v>301.91778984778381</v>
      </c>
      <c r="K23" s="154">
        <v>17533</v>
      </c>
      <c r="L23" s="154">
        <v>18015</v>
      </c>
      <c r="M23" s="365">
        <v>379.20815506246026</v>
      </c>
      <c r="N23" s="365">
        <v>377.50201166767249</v>
      </c>
      <c r="O23" s="25"/>
      <c r="P23" s="144"/>
      <c r="Q23" s="138"/>
      <c r="R23" s="138"/>
      <c r="S23" s="95"/>
      <c r="T23" s="144"/>
      <c r="U23" s="144"/>
      <c r="V23" s="144"/>
    </row>
    <row r="24" spans="1:22" s="214" customFormat="1">
      <c r="A24" s="144"/>
      <c r="B24" s="69"/>
      <c r="C24" s="178"/>
      <c r="D24" s="178"/>
      <c r="E24" s="85"/>
      <c r="F24" s="364"/>
      <c r="G24" s="178"/>
      <c r="H24" s="178"/>
      <c r="I24" s="85"/>
      <c r="J24" s="364"/>
      <c r="K24" s="178"/>
      <c r="L24" s="178"/>
      <c r="M24" s="85"/>
      <c r="N24" s="364"/>
      <c r="O24" s="25"/>
      <c r="P24" s="144"/>
      <c r="Q24" s="138"/>
      <c r="R24" s="138"/>
      <c r="S24" s="95"/>
      <c r="T24" s="144"/>
      <c r="U24" s="144"/>
      <c r="V24" s="144"/>
    </row>
    <row r="25" spans="1:22">
      <c r="A25" s="1028" t="s">
        <v>435</v>
      </c>
      <c r="B25" s="50" t="s">
        <v>41</v>
      </c>
      <c r="C25" s="127">
        <v>398</v>
      </c>
      <c r="D25" s="127" t="s">
        <v>7</v>
      </c>
      <c r="E25" s="363">
        <v>166.07067600779448</v>
      </c>
      <c r="F25" s="363" t="s">
        <v>7</v>
      </c>
      <c r="G25" s="127">
        <v>49</v>
      </c>
      <c r="H25" s="127" t="s">
        <v>7</v>
      </c>
      <c r="I25" s="363">
        <v>20.445887247190775</v>
      </c>
      <c r="J25" s="363" t="s">
        <v>7</v>
      </c>
      <c r="K25" s="127">
        <v>447</v>
      </c>
      <c r="L25" s="127" t="s">
        <v>7</v>
      </c>
      <c r="M25" s="363">
        <v>186.51656325498524</v>
      </c>
      <c r="N25" s="363" t="s">
        <v>7</v>
      </c>
      <c r="O25" s="25"/>
      <c r="Q25" s="138"/>
      <c r="R25" s="138"/>
      <c r="S25" s="95"/>
    </row>
    <row r="26" spans="1:22">
      <c r="A26" s="1029"/>
      <c r="B26" s="47" t="s">
        <v>80</v>
      </c>
      <c r="C26" s="37">
        <v>16296</v>
      </c>
      <c r="D26" s="37">
        <v>17181</v>
      </c>
      <c r="E26" s="85">
        <v>459.6205986518811</v>
      </c>
      <c r="F26" s="85">
        <v>469.7149887225753</v>
      </c>
      <c r="G26" s="37">
        <v>11945</v>
      </c>
      <c r="H26" s="37">
        <v>12062</v>
      </c>
      <c r="I26" s="85">
        <v>336.90280135595975</v>
      </c>
      <c r="J26" s="85">
        <v>329.76556626341329</v>
      </c>
      <c r="K26" s="37">
        <v>28241</v>
      </c>
      <c r="L26" s="37">
        <v>29243</v>
      </c>
      <c r="M26" s="85">
        <v>796.52340000784091</v>
      </c>
      <c r="N26" s="85">
        <v>799.48055498598853</v>
      </c>
      <c r="O26" s="25"/>
      <c r="Q26" s="138"/>
      <c r="R26" s="138"/>
      <c r="S26" s="95"/>
    </row>
    <row r="27" spans="1:22" s="214" customFormat="1">
      <c r="A27" s="1029"/>
      <c r="B27" s="47" t="s">
        <v>27</v>
      </c>
      <c r="C27" s="37">
        <v>4065</v>
      </c>
      <c r="D27" s="37">
        <v>4811</v>
      </c>
      <c r="E27" s="85">
        <v>278.39452990703745</v>
      </c>
      <c r="F27" s="85">
        <v>312.02877072598085</v>
      </c>
      <c r="G27" s="37">
        <v>2240</v>
      </c>
      <c r="H27" s="37">
        <v>3249</v>
      </c>
      <c r="I27" s="85">
        <v>153.40805584053231</v>
      </c>
      <c r="J27" s="85">
        <v>210.721570585889</v>
      </c>
      <c r="K27" s="37">
        <v>6305</v>
      </c>
      <c r="L27" s="37">
        <v>8060</v>
      </c>
      <c r="M27" s="85">
        <v>431.80258574756976</v>
      </c>
      <c r="N27" s="85">
        <v>522.75034131186987</v>
      </c>
      <c r="O27" s="25"/>
      <c r="P27" s="144"/>
      <c r="Q27" s="138"/>
      <c r="R27" s="138"/>
      <c r="S27" s="95"/>
      <c r="T27" s="144"/>
      <c r="U27" s="144"/>
      <c r="V27" s="144"/>
    </row>
    <row r="28" spans="1:22">
      <c r="A28" s="1029"/>
      <c r="B28" s="47" t="s">
        <v>28</v>
      </c>
      <c r="C28" s="37">
        <v>3541</v>
      </c>
      <c r="D28" s="37">
        <v>3169</v>
      </c>
      <c r="E28" s="85">
        <v>197.15442854168083</v>
      </c>
      <c r="F28" s="85">
        <v>168.40313020447508</v>
      </c>
      <c r="G28" s="37">
        <v>3614</v>
      </c>
      <c r="H28" s="37">
        <v>3403</v>
      </c>
      <c r="I28" s="85">
        <v>201.21889430941386</v>
      </c>
      <c r="J28" s="85">
        <v>180.83807260518421</v>
      </c>
      <c r="K28" s="37">
        <v>7155</v>
      </c>
      <c r="L28" s="37">
        <v>6572</v>
      </c>
      <c r="M28" s="85">
        <v>398.37332285109471</v>
      </c>
      <c r="N28" s="85">
        <v>349.24120280965928</v>
      </c>
      <c r="O28" s="29"/>
      <c r="Q28" s="138"/>
      <c r="R28" s="138"/>
      <c r="S28" s="95"/>
    </row>
    <row r="29" spans="1:22" s="214" customFormat="1">
      <c r="A29" s="1029"/>
      <c r="B29" s="47" t="s">
        <v>81</v>
      </c>
      <c r="C29" s="37">
        <v>991</v>
      </c>
      <c r="D29" s="37">
        <v>889</v>
      </c>
      <c r="E29" s="85">
        <v>70.48414284596619</v>
      </c>
      <c r="F29" s="85">
        <v>60.912773456556657</v>
      </c>
      <c r="G29" s="37">
        <v>3697</v>
      </c>
      <c r="H29" s="37">
        <v>3876</v>
      </c>
      <c r="I29" s="85">
        <v>262.94639364433601</v>
      </c>
      <c r="J29" s="85">
        <v>265.57695153837295</v>
      </c>
      <c r="K29" s="37">
        <v>4688</v>
      </c>
      <c r="L29" s="37">
        <v>4765</v>
      </c>
      <c r="M29" s="85">
        <v>333.43053649030219</v>
      </c>
      <c r="N29" s="85">
        <v>326.48972499492965</v>
      </c>
      <c r="O29" s="25"/>
      <c r="P29" s="144"/>
      <c r="Q29" s="138"/>
      <c r="R29" s="138"/>
      <c r="S29" s="95"/>
      <c r="T29" s="144"/>
      <c r="U29" s="144"/>
      <c r="V29" s="144"/>
    </row>
    <row r="30" spans="1:22">
      <c r="A30" s="1029"/>
      <c r="B30" s="47" t="s">
        <v>83</v>
      </c>
      <c r="C30" s="37">
        <v>18145</v>
      </c>
      <c r="D30" s="37">
        <v>17629</v>
      </c>
      <c r="E30" s="85">
        <v>280.99035589066199</v>
      </c>
      <c r="F30" s="85">
        <v>265.08741990349546</v>
      </c>
      <c r="G30" s="37">
        <v>20435</v>
      </c>
      <c r="H30" s="37">
        <v>19556</v>
      </c>
      <c r="I30" s="85">
        <v>316.45290287272957</v>
      </c>
      <c r="J30" s="85">
        <v>294.06373496129999</v>
      </c>
      <c r="K30" s="37">
        <v>38580</v>
      </c>
      <c r="L30" s="37">
        <v>37185</v>
      </c>
      <c r="M30" s="85">
        <v>597.44325876339155</v>
      </c>
      <c r="N30" s="85">
        <v>559.15115486479544</v>
      </c>
      <c r="O30" s="25"/>
      <c r="Q30" s="138"/>
      <c r="R30" s="138"/>
      <c r="S30" s="95"/>
    </row>
    <row r="31" spans="1:22" s="214" customFormat="1">
      <c r="A31" s="1029"/>
      <c r="B31" s="47" t="s">
        <v>38</v>
      </c>
      <c r="C31" s="37">
        <v>78630</v>
      </c>
      <c r="D31" s="37">
        <v>77949</v>
      </c>
      <c r="E31" s="85">
        <v>295.54548344633321</v>
      </c>
      <c r="F31" s="85">
        <v>285.192126284035</v>
      </c>
      <c r="G31" s="37">
        <v>110690</v>
      </c>
      <c r="H31" s="37">
        <v>110932</v>
      </c>
      <c r="I31" s="85">
        <v>416.04895793812312</v>
      </c>
      <c r="J31" s="85">
        <v>405.86707915355646</v>
      </c>
      <c r="K31" s="37">
        <v>189320</v>
      </c>
      <c r="L31" s="37">
        <v>188881</v>
      </c>
      <c r="M31" s="85">
        <v>711.59444138445633</v>
      </c>
      <c r="N31" s="85">
        <v>691.05920543759157</v>
      </c>
      <c r="O31" s="25"/>
      <c r="P31" s="144"/>
      <c r="Q31" s="138"/>
      <c r="R31" s="138"/>
      <c r="S31" s="95"/>
      <c r="T31" s="144"/>
      <c r="U31" s="144"/>
      <c r="V31" s="144"/>
    </row>
    <row r="32" spans="1:22" s="214" customFormat="1">
      <c r="A32" s="1030"/>
      <c r="B32" s="77" t="s">
        <v>39</v>
      </c>
      <c r="C32" s="154">
        <v>2215</v>
      </c>
      <c r="D32" s="154">
        <v>2745</v>
      </c>
      <c r="E32" s="365">
        <v>334.65735770263387</v>
      </c>
      <c r="F32" s="365">
        <v>386.79295797272579</v>
      </c>
      <c r="G32" s="154">
        <v>881</v>
      </c>
      <c r="H32" s="154">
        <v>1041</v>
      </c>
      <c r="I32" s="365">
        <v>133.10750886502052</v>
      </c>
      <c r="J32" s="365">
        <v>146.68541684867307</v>
      </c>
      <c r="K32" s="154">
        <v>3096</v>
      </c>
      <c r="L32" s="154">
        <v>3786</v>
      </c>
      <c r="M32" s="365">
        <v>467.76486656765439</v>
      </c>
      <c r="N32" s="365">
        <v>533.47837482139892</v>
      </c>
      <c r="O32" s="25"/>
      <c r="P32" s="144"/>
      <c r="Q32" s="138"/>
      <c r="R32" s="138"/>
      <c r="S32" s="95"/>
      <c r="T32" s="144"/>
      <c r="U32" s="144"/>
      <c r="V32" s="144"/>
    </row>
    <row r="33" spans="1:22" s="214" customFormat="1">
      <c r="A33" s="144"/>
      <c r="B33" s="47"/>
      <c r="C33" s="178"/>
      <c r="D33" s="178"/>
      <c r="E33" s="85"/>
      <c r="F33" s="364"/>
      <c r="G33" s="178"/>
      <c r="H33" s="178"/>
      <c r="I33" s="85"/>
      <c r="J33" s="364"/>
      <c r="K33" s="178"/>
      <c r="L33" s="178"/>
      <c r="M33" s="85"/>
      <c r="N33" s="364"/>
      <c r="O33" s="25"/>
      <c r="P33" s="144"/>
      <c r="Q33" s="138"/>
      <c r="R33" s="138"/>
      <c r="S33" s="95"/>
      <c r="T33" s="144"/>
      <c r="U33" s="144"/>
      <c r="V33" s="144"/>
    </row>
    <row r="34" spans="1:22" s="214" customFormat="1">
      <c r="A34" s="1028" t="s">
        <v>436</v>
      </c>
      <c r="B34" s="50" t="s">
        <v>15</v>
      </c>
      <c r="C34" s="127">
        <v>405</v>
      </c>
      <c r="D34" s="127">
        <v>207</v>
      </c>
      <c r="E34" s="363">
        <v>232.31801755291687</v>
      </c>
      <c r="F34" s="363">
        <v>115.21442684997078</v>
      </c>
      <c r="G34" s="127">
        <v>1122</v>
      </c>
      <c r="H34" s="127">
        <v>781</v>
      </c>
      <c r="I34" s="363">
        <v>643.60695233178456</v>
      </c>
      <c r="J34" s="363">
        <v>434.69790999916512</v>
      </c>
      <c r="K34" s="127">
        <v>1527</v>
      </c>
      <c r="L34" s="127">
        <v>988</v>
      </c>
      <c r="M34" s="363">
        <v>875.92496988470134</v>
      </c>
      <c r="N34" s="363">
        <v>549.91233684913584</v>
      </c>
      <c r="O34" s="25"/>
      <c r="P34" s="144"/>
      <c r="Q34" s="138"/>
      <c r="R34" s="138"/>
      <c r="S34" s="95"/>
      <c r="T34" s="144"/>
      <c r="U34" s="144"/>
      <c r="V34" s="144"/>
    </row>
    <row r="35" spans="1:22" s="214" customFormat="1">
      <c r="A35" s="1029"/>
      <c r="B35" s="47" t="s">
        <v>26</v>
      </c>
      <c r="C35" s="37">
        <v>4808</v>
      </c>
      <c r="D35" s="37">
        <v>5663</v>
      </c>
      <c r="E35" s="85">
        <v>291.47113508244308</v>
      </c>
      <c r="F35" s="85">
        <v>333.17997131228077</v>
      </c>
      <c r="G35" s="37">
        <v>6490</v>
      </c>
      <c r="H35" s="37">
        <v>7038</v>
      </c>
      <c r="I35" s="85">
        <v>393.43753466827269</v>
      </c>
      <c r="J35" s="85">
        <v>414.0774568419269</v>
      </c>
      <c r="K35" s="37">
        <v>11298</v>
      </c>
      <c r="L35" s="37">
        <v>12701</v>
      </c>
      <c r="M35" s="85">
        <v>684.90866975071583</v>
      </c>
      <c r="N35" s="85">
        <v>747.25742815420767</v>
      </c>
      <c r="O35" s="18"/>
      <c r="P35" s="144"/>
      <c r="Q35" s="138"/>
      <c r="R35" s="138"/>
      <c r="S35" s="95"/>
      <c r="T35" s="144"/>
      <c r="U35" s="144"/>
      <c r="V35" s="144"/>
    </row>
    <row r="36" spans="1:22">
      <c r="A36" s="1029"/>
      <c r="B36" s="47" t="s">
        <v>43</v>
      </c>
      <c r="C36" s="37">
        <v>1795</v>
      </c>
      <c r="D36" s="37">
        <v>1908</v>
      </c>
      <c r="E36" s="85">
        <v>207.31336888266759</v>
      </c>
      <c r="F36" s="85">
        <v>210.7153388176749</v>
      </c>
      <c r="G36" s="37">
        <v>3304</v>
      </c>
      <c r="H36" s="37">
        <v>3555</v>
      </c>
      <c r="I36" s="85">
        <v>381.59519263974016</v>
      </c>
      <c r="J36" s="85">
        <v>392.60640958953576</v>
      </c>
      <c r="K36" s="37">
        <v>5099</v>
      </c>
      <c r="L36" s="37">
        <v>5463</v>
      </c>
      <c r="M36" s="85">
        <v>588.90856152240769</v>
      </c>
      <c r="N36" s="85">
        <v>603.32174840721063</v>
      </c>
      <c r="O36" s="25"/>
      <c r="Q36" s="138"/>
      <c r="R36" s="138"/>
      <c r="S36" s="95"/>
    </row>
    <row r="37" spans="1:22">
      <c r="A37" s="1029"/>
      <c r="B37" s="47" t="s">
        <v>58</v>
      </c>
      <c r="C37" s="37">
        <v>308</v>
      </c>
      <c r="D37" s="37">
        <v>457</v>
      </c>
      <c r="E37" s="85">
        <v>161.21181033535197</v>
      </c>
      <c r="F37" s="85">
        <v>227.27159701811709</v>
      </c>
      <c r="G37" s="37">
        <v>604</v>
      </c>
      <c r="H37" s="37">
        <v>746</v>
      </c>
      <c r="I37" s="85">
        <v>316.14264104724867</v>
      </c>
      <c r="J37" s="85">
        <v>370.99477325058058</v>
      </c>
      <c r="K37" s="37">
        <v>912</v>
      </c>
      <c r="L37" s="37">
        <v>1203</v>
      </c>
      <c r="M37" s="85">
        <v>477.35445138260064</v>
      </c>
      <c r="N37" s="85">
        <v>598.26637026869776</v>
      </c>
      <c r="O37" s="25"/>
      <c r="Q37" s="138"/>
      <c r="R37" s="138"/>
      <c r="S37" s="95"/>
    </row>
    <row r="38" spans="1:22" s="214" customFormat="1">
      <c r="A38" s="1030"/>
      <c r="B38" s="77" t="s">
        <v>17</v>
      </c>
      <c r="C38" s="154">
        <v>564</v>
      </c>
      <c r="D38" s="154">
        <v>798</v>
      </c>
      <c r="E38" s="365">
        <v>92.156561579864118</v>
      </c>
      <c r="F38" s="365">
        <v>125.22832984953769</v>
      </c>
      <c r="G38" s="154">
        <v>1595</v>
      </c>
      <c r="H38" s="154">
        <v>1404</v>
      </c>
      <c r="I38" s="365">
        <v>260.62006333312638</v>
      </c>
      <c r="J38" s="365">
        <v>220.32653522399866</v>
      </c>
      <c r="K38" s="154">
        <v>2159</v>
      </c>
      <c r="L38" s="154">
        <v>2202</v>
      </c>
      <c r="M38" s="365">
        <v>352.77662491299048</v>
      </c>
      <c r="N38" s="365">
        <v>345.55486507353635</v>
      </c>
      <c r="O38" s="25"/>
      <c r="P38" s="144"/>
      <c r="Q38" s="138"/>
      <c r="R38" s="138"/>
      <c r="S38" s="95"/>
      <c r="T38" s="144"/>
      <c r="U38" s="144"/>
      <c r="V38" s="144"/>
    </row>
    <row r="39" spans="1:22" s="214" customFormat="1">
      <c r="A39" s="144"/>
      <c r="B39" s="47"/>
      <c r="C39" s="37"/>
      <c r="D39" s="37"/>
      <c r="E39" s="85"/>
      <c r="F39" s="85"/>
      <c r="G39" s="37"/>
      <c r="H39" s="37"/>
      <c r="I39" s="85"/>
      <c r="J39" s="85"/>
      <c r="K39" s="37"/>
      <c r="L39" s="37"/>
      <c r="M39" s="85"/>
      <c r="N39" s="85"/>
      <c r="O39" s="25"/>
      <c r="P39" s="144"/>
      <c r="Q39" s="138"/>
      <c r="R39" s="138"/>
      <c r="S39" s="95"/>
      <c r="T39" s="144"/>
      <c r="U39" s="144"/>
      <c r="V39" s="144"/>
    </row>
    <row r="40" spans="1:22" s="214" customFormat="1">
      <c r="A40" s="464" t="s">
        <v>437</v>
      </c>
      <c r="B40" s="465" t="s">
        <v>8</v>
      </c>
      <c r="C40" s="469">
        <v>14430</v>
      </c>
      <c r="D40" s="469">
        <v>14823</v>
      </c>
      <c r="E40" s="490">
        <v>396.49305601350551</v>
      </c>
      <c r="F40" s="490">
        <v>389.96708838780455</v>
      </c>
      <c r="G40" s="469">
        <v>5530</v>
      </c>
      <c r="H40" s="469">
        <v>5962</v>
      </c>
      <c r="I40" s="490">
        <v>151.94778931078901</v>
      </c>
      <c r="J40" s="490">
        <v>156.84974573082985</v>
      </c>
      <c r="K40" s="469">
        <v>19960</v>
      </c>
      <c r="L40" s="469">
        <v>20785</v>
      </c>
      <c r="M40" s="490">
        <v>548.44084532429451</v>
      </c>
      <c r="N40" s="490">
        <v>546.81683411863435</v>
      </c>
      <c r="O40" s="25"/>
      <c r="P40" s="144"/>
      <c r="Q40" s="138"/>
      <c r="R40" s="138"/>
      <c r="S40" s="95"/>
      <c r="T40" s="144"/>
      <c r="U40" s="144"/>
      <c r="V40" s="144"/>
    </row>
    <row r="41" spans="1:22">
      <c r="A41" s="12" t="s">
        <v>454</v>
      </c>
      <c r="C41" s="48"/>
      <c r="D41" s="48"/>
      <c r="E41" s="48"/>
      <c r="F41" s="48"/>
      <c r="G41" s="13"/>
      <c r="H41" s="118"/>
      <c r="I41" s="118"/>
      <c r="J41" s="118"/>
      <c r="K41" s="118"/>
      <c r="L41" s="118"/>
      <c r="M41" s="118"/>
      <c r="N41" s="118"/>
      <c r="O41" s="118"/>
      <c r="P41" s="25"/>
    </row>
    <row r="42" spans="1:22">
      <c r="A42" s="33" t="s">
        <v>20</v>
      </c>
      <c r="C42" s="48"/>
      <c r="D42" s="48"/>
      <c r="E42" s="48"/>
      <c r="F42" s="48"/>
      <c r="G42" s="13"/>
      <c r="H42" s="118"/>
      <c r="I42" s="118"/>
      <c r="J42" s="118"/>
      <c r="K42" s="118"/>
      <c r="L42" s="118"/>
      <c r="M42" s="118"/>
      <c r="N42" s="118"/>
      <c r="O42" s="118"/>
      <c r="P42" s="25"/>
    </row>
    <row r="43" spans="1:22">
      <c r="A43" s="46" t="s">
        <v>85</v>
      </c>
      <c r="C43" s="97"/>
      <c r="D43" s="25"/>
      <c r="E43" s="25"/>
      <c r="F43" s="24"/>
      <c r="G43" s="13"/>
      <c r="H43" s="118"/>
      <c r="I43" s="118"/>
      <c r="J43" s="118"/>
      <c r="K43" s="118"/>
      <c r="L43" s="118"/>
      <c r="M43" s="118"/>
      <c r="N43" s="118"/>
      <c r="O43" s="118"/>
      <c r="P43" s="25"/>
    </row>
    <row r="44" spans="1:22" ht="21.75" customHeight="1">
      <c r="A44" s="1082" t="s">
        <v>456</v>
      </c>
      <c r="B44" s="1082"/>
      <c r="C44" s="1082"/>
      <c r="D44" s="1082"/>
      <c r="E44" s="1082"/>
      <c r="F44" s="1082"/>
      <c r="G44" s="1082"/>
      <c r="H44" s="1082"/>
      <c r="I44" s="1082"/>
      <c r="J44" s="1082"/>
      <c r="K44" s="1082"/>
      <c r="L44" s="1082"/>
      <c r="M44" s="1082"/>
      <c r="N44" s="1082"/>
      <c r="O44" s="118"/>
      <c r="P44" s="25"/>
    </row>
    <row r="45" spans="1:22">
      <c r="A45" s="33" t="s">
        <v>460</v>
      </c>
      <c r="C45" s="462"/>
      <c r="D45" s="462"/>
      <c r="E45" s="462"/>
      <c r="F45" s="462"/>
      <c r="G45" s="462"/>
      <c r="H45" s="462"/>
      <c r="I45" s="462"/>
      <c r="J45" s="462"/>
      <c r="K45" s="462"/>
      <c r="L45" s="463"/>
      <c r="M45" s="463"/>
      <c r="N45" s="463"/>
      <c r="O45" s="463"/>
      <c r="P45" s="25"/>
    </row>
    <row r="46" spans="1:22">
      <c r="A46" s="33" t="s">
        <v>461</v>
      </c>
      <c r="C46" s="32"/>
      <c r="D46" s="25"/>
      <c r="E46" s="25"/>
      <c r="F46" s="13"/>
      <c r="G46" s="13"/>
      <c r="H46" s="118"/>
      <c r="I46" s="118"/>
      <c r="J46" s="118"/>
      <c r="K46" s="118"/>
      <c r="L46" s="118"/>
      <c r="M46" s="118"/>
      <c r="N46" s="118"/>
      <c r="O46" s="118"/>
      <c r="P46" s="25"/>
    </row>
    <row r="47" spans="1:22">
      <c r="A47" s="25" t="s">
        <v>453</v>
      </c>
      <c r="C47" s="32"/>
      <c r="D47" s="25"/>
      <c r="E47" s="25"/>
      <c r="F47" s="13"/>
      <c r="G47" s="13"/>
      <c r="H47" s="118"/>
      <c r="I47" s="118"/>
      <c r="J47" s="118"/>
      <c r="K47" s="118"/>
      <c r="L47" s="118"/>
      <c r="M47" s="118"/>
      <c r="N47" s="118"/>
      <c r="O47" s="118"/>
      <c r="P47" s="25"/>
    </row>
    <row r="48" spans="1:22">
      <c r="A48" s="362" t="s">
        <v>462</v>
      </c>
      <c r="C48" s="33"/>
      <c r="D48" s="25"/>
      <c r="E48" s="25"/>
      <c r="F48" s="13"/>
      <c r="G48" s="13"/>
      <c r="H48" s="118"/>
      <c r="I48" s="118"/>
      <c r="J48" s="118"/>
      <c r="K48" s="118"/>
      <c r="L48" s="118"/>
      <c r="M48" s="118"/>
      <c r="N48" s="118"/>
      <c r="O48" s="118"/>
      <c r="P48" s="25"/>
    </row>
  </sheetData>
  <sortState ref="A12:N38">
    <sortCondition ref="A12:A38"/>
  </sortState>
  <mergeCells count="15">
    <mergeCell ref="A5:A7"/>
    <mergeCell ref="A11:A23"/>
    <mergeCell ref="A25:A32"/>
    <mergeCell ref="A34:A38"/>
    <mergeCell ref="A44:N44"/>
    <mergeCell ref="B5:B7"/>
    <mergeCell ref="I6:J6"/>
    <mergeCell ref="C6:D6"/>
    <mergeCell ref="E6:F6"/>
    <mergeCell ref="M6:N6"/>
    <mergeCell ref="G6:H6"/>
    <mergeCell ref="K6:L6"/>
    <mergeCell ref="C5:F5"/>
    <mergeCell ref="G5:J5"/>
    <mergeCell ref="K5:N5"/>
  </mergeCells>
  <conditionalFormatting sqref="G12:H25 H11 G27:H40">
    <cfRule type="cellIs" dxfId="14" priority="4" operator="equal">
      <formula>""""""</formula>
    </cfRule>
    <cfRule type="cellIs" dxfId="13" priority="5" operator="equal">
      <formula>""" """</formula>
    </cfRule>
    <cfRule type="cellIs" dxfId="12" priority="6" operator="equal">
      <formula>""""""</formula>
    </cfRule>
  </conditionalFormatting>
  <hyperlinks>
    <hyperlink ref="O1" location="Índice!A1" display="(Voltar ao índice)"/>
  </hyperlinks>
  <pageMargins left="0.511811024" right="0.511811024" top="0.78740157499999996" bottom="0.78740157499999996" header="0.31496062000000002" footer="0.31496062000000002"/>
  <pageSetup paperSize="9" orientation="portrait" verticalDpi="0" r:id="rId1"/>
</worksheet>
</file>

<file path=xl/worksheets/sheet23.xml><?xml version="1.0" encoding="utf-8"?>
<worksheet xmlns="http://schemas.openxmlformats.org/spreadsheetml/2006/main" xmlns:r="http://schemas.openxmlformats.org/officeDocument/2006/relationships">
  <dimension ref="A1:GU63"/>
  <sheetViews>
    <sheetView workbookViewId="0">
      <pane xSplit="2" ySplit="9" topLeftCell="C10" activePane="bottomRight" state="frozen"/>
      <selection pane="topRight" activeCell="C1" sqref="C1"/>
      <selection pane="bottomLeft" activeCell="A10" sqref="A10"/>
      <selection pane="bottomRight" activeCell="J1" sqref="J1"/>
    </sheetView>
  </sheetViews>
  <sheetFormatPr defaultColWidth="9.140625" defaultRowHeight="11.25"/>
  <cols>
    <col min="1" max="1" width="14.42578125" style="144" customWidth="1"/>
    <col min="2" max="2" width="15.5703125" style="144" customWidth="1"/>
    <col min="3" max="10" width="8.7109375" style="144" customWidth="1"/>
    <col min="11" max="16384" width="9.140625" style="144"/>
  </cols>
  <sheetData>
    <row r="1" spans="1:11">
      <c r="A1" s="44" t="s">
        <v>712</v>
      </c>
      <c r="B1" s="25"/>
      <c r="C1" s="25"/>
      <c r="D1" s="25"/>
      <c r="E1" s="25"/>
      <c r="F1" s="25"/>
      <c r="G1" s="25"/>
      <c r="H1" s="25"/>
      <c r="J1" s="141" t="s">
        <v>214</v>
      </c>
    </row>
    <row r="2" spans="1:11">
      <c r="A2" s="45" t="s">
        <v>775</v>
      </c>
      <c r="B2" s="25"/>
      <c r="C2" s="25"/>
      <c r="D2" s="25"/>
      <c r="E2" s="25"/>
      <c r="F2" s="25"/>
      <c r="G2" s="25"/>
      <c r="H2" s="25"/>
      <c r="I2" s="25"/>
    </row>
    <row r="3" spans="1:11">
      <c r="A3" s="45" t="s">
        <v>238</v>
      </c>
      <c r="B3" s="25"/>
      <c r="C3" s="25"/>
      <c r="D3" s="25"/>
      <c r="G3" s="26"/>
      <c r="H3" s="26"/>
      <c r="I3" s="26"/>
    </row>
    <row r="4" spans="1:11">
      <c r="A4" s="25"/>
      <c r="B4" s="25"/>
      <c r="C4" s="25"/>
      <c r="D4" s="25"/>
      <c r="E4" s="25"/>
      <c r="F4" s="25"/>
      <c r="G4" s="25"/>
      <c r="H4" s="25"/>
      <c r="I4" s="25"/>
    </row>
    <row r="5" spans="1:11" ht="14.25" customHeight="1">
      <c r="A5" s="1037" t="s">
        <v>86</v>
      </c>
      <c r="B5" s="1037" t="s">
        <v>46</v>
      </c>
      <c r="C5" s="1108" t="s">
        <v>87</v>
      </c>
      <c r="D5" s="1087"/>
      <c r="E5" s="1087"/>
      <c r="F5" s="1088"/>
      <c r="G5" s="1108" t="s">
        <v>88</v>
      </c>
      <c r="H5" s="1087"/>
      <c r="I5" s="1087"/>
      <c r="J5" s="1087"/>
      <c r="K5" s="47"/>
    </row>
    <row r="6" spans="1:11" ht="15" customHeight="1">
      <c r="A6" s="1037"/>
      <c r="B6" s="1037"/>
      <c r="C6" s="1038" t="s">
        <v>4</v>
      </c>
      <c r="D6" s="1035"/>
      <c r="E6" s="1038" t="s">
        <v>47</v>
      </c>
      <c r="F6" s="1035"/>
      <c r="G6" s="1038" t="s">
        <v>4</v>
      </c>
      <c r="H6" s="1035"/>
      <c r="I6" s="1038" t="s">
        <v>89</v>
      </c>
      <c r="J6" s="1043"/>
      <c r="K6" s="47"/>
    </row>
    <row r="7" spans="1:11" ht="15.75" customHeight="1">
      <c r="A7" s="1048"/>
      <c r="B7" s="1048"/>
      <c r="C7" s="553" t="s">
        <v>476</v>
      </c>
      <c r="D7" s="553">
        <v>2016</v>
      </c>
      <c r="E7" s="553">
        <v>2015</v>
      </c>
      <c r="F7" s="553">
        <v>2016</v>
      </c>
      <c r="G7" s="549" t="s">
        <v>476</v>
      </c>
      <c r="H7" s="549">
        <v>2016</v>
      </c>
      <c r="I7" s="549">
        <v>2015</v>
      </c>
      <c r="J7" s="550">
        <v>2016</v>
      </c>
      <c r="K7" s="47"/>
    </row>
    <row r="8" spans="1:11">
      <c r="A8" s="441"/>
      <c r="B8" s="441"/>
      <c r="C8" s="441"/>
      <c r="D8" s="441"/>
      <c r="E8" s="441"/>
      <c r="F8" s="441"/>
      <c r="G8" s="442"/>
      <c r="H8" s="442"/>
      <c r="I8" s="442"/>
      <c r="K8" s="47"/>
    </row>
    <row r="9" spans="1:11">
      <c r="A9" s="551"/>
      <c r="B9" s="551" t="s">
        <v>6</v>
      </c>
      <c r="C9" s="216">
        <v>1864</v>
      </c>
      <c r="D9" s="216">
        <v>1478</v>
      </c>
      <c r="E9" s="212">
        <v>2.7282174377588806</v>
      </c>
      <c r="F9" s="212">
        <v>2.0559473632961929</v>
      </c>
      <c r="G9" s="216">
        <v>19417</v>
      </c>
      <c r="H9" s="216">
        <v>23656</v>
      </c>
      <c r="I9" s="319">
        <v>9.497157428930441</v>
      </c>
      <c r="J9" s="319">
        <v>11.478957502585677</v>
      </c>
    </row>
    <row r="10" spans="1:11">
      <c r="A10" s="442"/>
      <c r="B10" s="442"/>
      <c r="C10" s="759"/>
      <c r="D10" s="759"/>
      <c r="E10" s="696"/>
      <c r="F10" s="696"/>
      <c r="G10" s="759"/>
      <c r="H10" s="759"/>
      <c r="I10" s="22"/>
      <c r="J10" s="22"/>
    </row>
    <row r="11" spans="1:11">
      <c r="A11" s="1028" t="s">
        <v>434</v>
      </c>
      <c r="B11" s="50" t="s">
        <v>78</v>
      </c>
      <c r="C11" s="35">
        <v>21</v>
      </c>
      <c r="D11" s="35">
        <v>30</v>
      </c>
      <c r="E11" s="335">
        <v>2.8074866310160429</v>
      </c>
      <c r="F11" s="335">
        <v>3.9370078740157481</v>
      </c>
      <c r="G11" s="35">
        <v>95</v>
      </c>
      <c r="H11" s="35">
        <v>106</v>
      </c>
      <c r="I11" s="335">
        <v>2.8435179165574156</v>
      </c>
      <c r="J11" s="335">
        <v>3.155735862526619</v>
      </c>
    </row>
    <row r="12" spans="1:11">
      <c r="A12" s="1029"/>
      <c r="B12" s="47" t="s">
        <v>18</v>
      </c>
      <c r="C12" s="36">
        <v>51</v>
      </c>
      <c r="D12" s="36">
        <v>15</v>
      </c>
      <c r="E12" s="39">
        <v>4.941860465116279</v>
      </c>
      <c r="F12" s="39">
        <v>1.5</v>
      </c>
      <c r="G12" s="36" t="s">
        <v>40</v>
      </c>
      <c r="H12" s="36" t="s">
        <v>40</v>
      </c>
      <c r="I12" s="39" t="s">
        <v>7</v>
      </c>
      <c r="J12" s="39" t="s">
        <v>7</v>
      </c>
    </row>
    <row r="13" spans="1:11">
      <c r="A13" s="1029"/>
      <c r="B13" s="47" t="s">
        <v>79</v>
      </c>
      <c r="C13" s="36">
        <v>61</v>
      </c>
      <c r="D13" s="36">
        <v>62</v>
      </c>
      <c r="E13" s="39">
        <v>3.7377450980392157</v>
      </c>
      <c r="F13" s="39">
        <v>3.8130381303813037</v>
      </c>
      <c r="G13" s="36">
        <v>212</v>
      </c>
      <c r="H13" s="36">
        <v>276</v>
      </c>
      <c r="I13" s="39">
        <v>2.3808296495048156</v>
      </c>
      <c r="J13" s="39">
        <v>3.079098355214827</v>
      </c>
    </row>
    <row r="14" spans="1:11">
      <c r="A14" s="1029"/>
      <c r="B14" s="47" t="s">
        <v>10</v>
      </c>
      <c r="C14" s="36">
        <v>41</v>
      </c>
      <c r="D14" s="36">
        <v>33</v>
      </c>
      <c r="E14" s="39">
        <v>2.8954802259887007</v>
      </c>
      <c r="F14" s="39">
        <v>2.1194605009633909</v>
      </c>
      <c r="G14" s="36">
        <v>28</v>
      </c>
      <c r="H14" s="36">
        <v>26</v>
      </c>
      <c r="I14" s="39">
        <v>0.71248432852550603</v>
      </c>
      <c r="J14" s="39">
        <v>0.65430252986073179</v>
      </c>
    </row>
    <row r="15" spans="1:11">
      <c r="A15" s="1029"/>
      <c r="B15" s="47" t="s">
        <v>29</v>
      </c>
      <c r="C15" s="36">
        <v>111</v>
      </c>
      <c r="D15" s="36">
        <v>98</v>
      </c>
      <c r="E15" s="39">
        <v>1.4867398874899544</v>
      </c>
      <c r="F15" s="39">
        <v>1.2094286066888806</v>
      </c>
      <c r="G15" s="36">
        <v>653</v>
      </c>
      <c r="H15" s="36">
        <v>561</v>
      </c>
      <c r="I15" s="39">
        <v>3.1290279346484549</v>
      </c>
      <c r="J15" s="39">
        <v>2.6717390020554768</v>
      </c>
    </row>
    <row r="16" spans="1:11">
      <c r="A16" s="1029"/>
      <c r="B16" s="47" t="s">
        <v>30</v>
      </c>
      <c r="C16" s="36">
        <v>24</v>
      </c>
      <c r="D16" s="36">
        <v>18</v>
      </c>
      <c r="E16" s="39">
        <v>1.426872770511296</v>
      </c>
      <c r="F16" s="39">
        <v>0.98306936100491538</v>
      </c>
      <c r="G16" s="36">
        <v>147</v>
      </c>
      <c r="H16" s="36">
        <v>194</v>
      </c>
      <c r="I16" s="39">
        <v>1.7981402825869195</v>
      </c>
      <c r="J16" s="39">
        <v>2.3450558727693562</v>
      </c>
    </row>
    <row r="17" spans="1:10">
      <c r="A17" s="1029"/>
      <c r="B17" s="47" t="s">
        <v>84</v>
      </c>
      <c r="C17" s="36">
        <v>118</v>
      </c>
      <c r="D17" s="36">
        <v>103</v>
      </c>
      <c r="E17" s="39">
        <v>13.024282560706402</v>
      </c>
      <c r="F17" s="39">
        <v>11.406423034330011</v>
      </c>
      <c r="G17" s="36">
        <v>4</v>
      </c>
      <c r="H17" s="36" t="s">
        <v>40</v>
      </c>
      <c r="I17" s="39">
        <v>0.10069981335289595</v>
      </c>
      <c r="J17" s="39" t="s">
        <v>40</v>
      </c>
    </row>
    <row r="18" spans="1:10">
      <c r="A18" s="1029"/>
      <c r="B18" s="47" t="s">
        <v>48</v>
      </c>
      <c r="C18" s="36">
        <v>454</v>
      </c>
      <c r="D18" s="36">
        <v>409</v>
      </c>
      <c r="E18" s="39">
        <v>10.487410487410486</v>
      </c>
      <c r="F18" s="39">
        <v>8.2161510646846132</v>
      </c>
      <c r="G18" s="39" t="s">
        <v>7</v>
      </c>
      <c r="H18" s="39" t="s">
        <v>7</v>
      </c>
      <c r="I18" s="39" t="s">
        <v>7</v>
      </c>
      <c r="J18" s="39" t="s">
        <v>7</v>
      </c>
    </row>
    <row r="19" spans="1:10">
      <c r="A19" s="1029"/>
      <c r="B19" s="47" t="s">
        <v>32</v>
      </c>
      <c r="C19" s="36">
        <v>38</v>
      </c>
      <c r="D19" s="36">
        <v>27</v>
      </c>
      <c r="E19" s="39">
        <v>1.7798594847775178</v>
      </c>
      <c r="F19" s="39">
        <v>1.2753897024090695</v>
      </c>
      <c r="G19" s="36">
        <v>152</v>
      </c>
      <c r="H19" s="36">
        <v>247</v>
      </c>
      <c r="I19" s="39">
        <v>1.6265081449000462</v>
      </c>
      <c r="J19" s="39">
        <v>2.6247734406082843</v>
      </c>
    </row>
    <row r="20" spans="1:10">
      <c r="A20" s="1029"/>
      <c r="B20" s="47" t="s">
        <v>33</v>
      </c>
      <c r="C20" s="36">
        <v>15</v>
      </c>
      <c r="D20" s="36">
        <v>16</v>
      </c>
      <c r="E20" s="39">
        <v>2.1645021645021645</v>
      </c>
      <c r="F20" s="39">
        <v>2.4060150375939853</v>
      </c>
      <c r="G20" s="36">
        <v>9</v>
      </c>
      <c r="H20" s="36">
        <v>15</v>
      </c>
      <c r="I20" s="39">
        <v>0.2808964216292742</v>
      </c>
      <c r="J20" s="39">
        <v>0.46697258559607496</v>
      </c>
    </row>
    <row r="21" spans="1:10">
      <c r="A21" s="1029"/>
      <c r="B21" s="47" t="s">
        <v>34</v>
      </c>
      <c r="C21" s="36">
        <v>60</v>
      </c>
      <c r="D21" s="36">
        <v>73</v>
      </c>
      <c r="E21" s="39">
        <v>1.0617589807113785</v>
      </c>
      <c r="F21" s="39">
        <v>1.3024085637823373</v>
      </c>
      <c r="G21" s="36">
        <v>7225</v>
      </c>
      <c r="H21" s="36">
        <v>9870</v>
      </c>
      <c r="I21" s="39">
        <v>43.655525816760139</v>
      </c>
      <c r="J21" s="39">
        <v>59.329179930074517</v>
      </c>
    </row>
    <row r="22" spans="1:10">
      <c r="A22" s="1029"/>
      <c r="B22" s="47" t="s">
        <v>35</v>
      </c>
      <c r="C22" s="36">
        <v>60</v>
      </c>
      <c r="D22" s="36">
        <v>39</v>
      </c>
      <c r="E22" s="39">
        <v>7.1599045346062056</v>
      </c>
      <c r="F22" s="39">
        <v>4.8872180451127818</v>
      </c>
      <c r="G22" s="36">
        <v>62</v>
      </c>
      <c r="H22" s="36">
        <v>37</v>
      </c>
      <c r="I22" s="39">
        <v>1.8011867496568303</v>
      </c>
      <c r="J22" s="39">
        <v>1.0647488142439219</v>
      </c>
    </row>
    <row r="23" spans="1:10">
      <c r="A23" s="1030"/>
      <c r="B23" s="77" t="s">
        <v>13</v>
      </c>
      <c r="C23" s="196">
        <v>49</v>
      </c>
      <c r="D23" s="196">
        <v>41</v>
      </c>
      <c r="E23" s="333">
        <v>1.6660999659979598</v>
      </c>
      <c r="F23" s="333">
        <v>1.1388888888888888</v>
      </c>
      <c r="G23" s="196">
        <v>162</v>
      </c>
      <c r="H23" s="196">
        <v>258</v>
      </c>
      <c r="I23" s="333">
        <v>2.3756487207424928</v>
      </c>
      <c r="J23" s="333">
        <v>3.7334204657716974</v>
      </c>
    </row>
    <row r="24" spans="1:10">
      <c r="A24" s="556"/>
      <c r="B24" s="47"/>
      <c r="C24" s="759"/>
      <c r="D24" s="759"/>
      <c r="E24" s="696"/>
      <c r="F24" s="696"/>
      <c r="G24" s="759"/>
      <c r="H24" s="759"/>
      <c r="I24" s="22"/>
      <c r="J24" s="22"/>
    </row>
    <row r="25" spans="1:10">
      <c r="A25" s="1028" t="s">
        <v>435</v>
      </c>
      <c r="B25" s="50" t="s">
        <v>41</v>
      </c>
      <c r="C25" s="35">
        <v>8</v>
      </c>
      <c r="D25" s="35" t="s">
        <v>7</v>
      </c>
      <c r="E25" s="213">
        <v>3.1007751937984498</v>
      </c>
      <c r="F25" s="35" t="s">
        <v>7</v>
      </c>
      <c r="G25" s="35" t="s">
        <v>7</v>
      </c>
      <c r="H25" s="35" t="s">
        <v>7</v>
      </c>
      <c r="I25" s="35" t="s">
        <v>7</v>
      </c>
      <c r="J25" s="35" t="s">
        <v>7</v>
      </c>
    </row>
    <row r="26" spans="1:10">
      <c r="A26" s="1029"/>
      <c r="B26" s="47" t="s">
        <v>80</v>
      </c>
      <c r="C26" s="36">
        <v>89</v>
      </c>
      <c r="D26" s="36">
        <v>113</v>
      </c>
      <c r="E26" s="39">
        <v>3.9241622574955906</v>
      </c>
      <c r="F26" s="39">
        <v>4.8539518900343648</v>
      </c>
      <c r="G26" s="36">
        <v>513</v>
      </c>
      <c r="H26" s="36">
        <v>702</v>
      </c>
      <c r="I26" s="39">
        <v>7.7601687329943765</v>
      </c>
      <c r="J26" s="39">
        <v>10.484097997940516</v>
      </c>
    </row>
    <row r="27" spans="1:10">
      <c r="A27" s="1029"/>
      <c r="B27" s="47" t="s">
        <v>27</v>
      </c>
      <c r="C27" s="36">
        <v>152</v>
      </c>
      <c r="D27" s="36">
        <v>79</v>
      </c>
      <c r="E27" s="39">
        <v>11.710323574730355</v>
      </c>
      <c r="F27" s="39">
        <v>6.1287820015515901</v>
      </c>
      <c r="G27" s="36">
        <v>48</v>
      </c>
      <c r="H27" s="36">
        <v>67</v>
      </c>
      <c r="I27" s="39">
        <v>0.69522486251566251</v>
      </c>
      <c r="J27" s="39">
        <v>0.96346927165749496</v>
      </c>
    </row>
    <row r="28" spans="1:10">
      <c r="A28" s="1029"/>
      <c r="B28" s="47" t="s">
        <v>28</v>
      </c>
      <c r="C28" s="36">
        <v>33</v>
      </c>
      <c r="D28" s="36">
        <v>25</v>
      </c>
      <c r="E28" s="39">
        <v>3.2901296111665008</v>
      </c>
      <c r="F28" s="39">
        <v>2.0973154362416109</v>
      </c>
      <c r="G28" s="36">
        <v>17</v>
      </c>
      <c r="H28" s="36">
        <v>13</v>
      </c>
      <c r="I28" s="39">
        <v>0.52059632165013103</v>
      </c>
      <c r="J28" s="39">
        <v>0.39328023243466781</v>
      </c>
    </row>
    <row r="29" spans="1:10">
      <c r="A29" s="1029"/>
      <c r="B29" s="47" t="s">
        <v>81</v>
      </c>
      <c r="C29" s="36">
        <v>10</v>
      </c>
      <c r="D29" s="36">
        <v>17</v>
      </c>
      <c r="E29" s="39">
        <v>1.0362694300518136</v>
      </c>
      <c r="F29" s="39">
        <v>1.5962441314553992</v>
      </c>
      <c r="G29" s="36">
        <v>2</v>
      </c>
      <c r="H29" s="36">
        <v>1</v>
      </c>
      <c r="I29" s="39">
        <v>7.543654183804907E-2</v>
      </c>
      <c r="J29" s="39">
        <v>3.7280242291750705E-2</v>
      </c>
    </row>
    <row r="30" spans="1:10">
      <c r="A30" s="1029"/>
      <c r="B30" s="47" t="s">
        <v>83</v>
      </c>
      <c r="C30" s="36">
        <v>78</v>
      </c>
      <c r="D30" s="36">
        <v>75</v>
      </c>
      <c r="E30" s="39">
        <v>1.4549524342473419</v>
      </c>
      <c r="F30" s="39">
        <v>1.2246897452645331</v>
      </c>
      <c r="G30" s="36">
        <v>1086</v>
      </c>
      <c r="H30" s="36">
        <v>1202</v>
      </c>
      <c r="I30" s="39">
        <v>9.6550738213075213</v>
      </c>
      <c r="J30" s="39">
        <v>10.649891463252558</v>
      </c>
    </row>
    <row r="31" spans="1:10">
      <c r="A31" s="1029"/>
      <c r="B31" s="47" t="s">
        <v>38</v>
      </c>
      <c r="C31" s="36">
        <v>164</v>
      </c>
      <c r="D31" s="36">
        <v>137</v>
      </c>
      <c r="E31" s="39">
        <v>0.89280853612063793</v>
      </c>
      <c r="F31" s="39">
        <v>0.74198440207972272</v>
      </c>
      <c r="G31" s="36">
        <v>8489</v>
      </c>
      <c r="H31" s="36">
        <v>9943</v>
      </c>
      <c r="I31" s="39">
        <v>19.120883536633215</v>
      </c>
      <c r="J31" s="39">
        <v>22.219143865079406</v>
      </c>
    </row>
    <row r="32" spans="1:10">
      <c r="A32" s="1030"/>
      <c r="B32" s="77" t="s">
        <v>90</v>
      </c>
      <c r="C32" s="196">
        <v>33</v>
      </c>
      <c r="D32" s="196">
        <v>13</v>
      </c>
      <c r="E32" s="333">
        <v>5.2132701421800949</v>
      </c>
      <c r="F32" s="333">
        <v>1.8786127167630058</v>
      </c>
      <c r="G32" s="196">
        <v>36</v>
      </c>
      <c r="H32" s="196">
        <v>33</v>
      </c>
      <c r="I32" s="333">
        <v>1.6050383938559132</v>
      </c>
      <c r="J32" s="333">
        <v>1.4564527255306012</v>
      </c>
    </row>
    <row r="33" spans="1:10">
      <c r="A33" s="556"/>
      <c r="B33" s="47"/>
      <c r="C33" s="759"/>
      <c r="D33" s="759"/>
      <c r="E33" s="696"/>
      <c r="F33" s="696"/>
      <c r="G33" s="759"/>
      <c r="H33" s="759"/>
      <c r="I33" s="22"/>
      <c r="J33" s="22"/>
    </row>
    <row r="34" spans="1:10">
      <c r="A34" s="1028" t="s">
        <v>436</v>
      </c>
      <c r="B34" s="50" t="s">
        <v>15</v>
      </c>
      <c r="C34" s="35">
        <v>2</v>
      </c>
      <c r="D34" s="35">
        <v>11</v>
      </c>
      <c r="E34" s="335">
        <v>0.90909090909090906</v>
      </c>
      <c r="F34" s="335">
        <v>4.8458149779735686</v>
      </c>
      <c r="G34" s="35" t="s">
        <v>40</v>
      </c>
      <c r="H34" s="35" t="s">
        <v>40</v>
      </c>
      <c r="I34" s="335" t="s">
        <v>40</v>
      </c>
      <c r="J34" s="335" t="s">
        <v>40</v>
      </c>
    </row>
    <row r="35" spans="1:10">
      <c r="A35" s="1029"/>
      <c r="B35" s="47" t="s">
        <v>26</v>
      </c>
      <c r="C35" s="36">
        <v>23</v>
      </c>
      <c r="D35" s="36">
        <v>6</v>
      </c>
      <c r="E35" s="39">
        <v>1.3045944412932502</v>
      </c>
      <c r="F35" s="39">
        <v>0.34071550255536626</v>
      </c>
      <c r="G35" s="36">
        <v>31</v>
      </c>
      <c r="H35" s="36">
        <v>68</v>
      </c>
      <c r="I35" s="39">
        <v>1.0635268609147017</v>
      </c>
      <c r="J35" s="39">
        <v>2.2840129839420453</v>
      </c>
    </row>
    <row r="36" spans="1:10">
      <c r="A36" s="1029"/>
      <c r="B36" s="47" t="s">
        <v>43</v>
      </c>
      <c r="C36" s="36">
        <v>7</v>
      </c>
      <c r="D36" s="36">
        <v>11</v>
      </c>
      <c r="E36" s="39">
        <v>1.4644351464435146</v>
      </c>
      <c r="F36" s="39">
        <v>1.8867924528301887</v>
      </c>
      <c r="G36" s="36">
        <v>3</v>
      </c>
      <c r="H36" s="36">
        <v>14</v>
      </c>
      <c r="I36" s="39">
        <v>0.1696636813399359</v>
      </c>
      <c r="J36" s="39">
        <v>0.78331362926549242</v>
      </c>
    </row>
    <row r="37" spans="1:10">
      <c r="A37" s="1029"/>
      <c r="B37" s="47" t="s">
        <v>58</v>
      </c>
      <c r="C37" s="36" t="s">
        <v>40</v>
      </c>
      <c r="D37" s="36">
        <v>2</v>
      </c>
      <c r="E37" s="39" t="s">
        <v>40</v>
      </c>
      <c r="F37" s="39">
        <v>0.9569377990430622</v>
      </c>
      <c r="G37" s="36" t="s">
        <v>40</v>
      </c>
      <c r="H37" s="36" t="s">
        <v>40</v>
      </c>
      <c r="I37" s="39" t="s">
        <v>40</v>
      </c>
      <c r="J37" s="39" t="s">
        <v>40</v>
      </c>
    </row>
    <row r="38" spans="1:10">
      <c r="A38" s="1030"/>
      <c r="B38" s="77" t="s">
        <v>17</v>
      </c>
      <c r="C38" s="196">
        <v>26</v>
      </c>
      <c r="D38" s="196">
        <v>25</v>
      </c>
      <c r="E38" s="333">
        <v>4.6931407942238268</v>
      </c>
      <c r="F38" s="333">
        <v>4.5454545454545459</v>
      </c>
      <c r="G38" s="196">
        <v>7</v>
      </c>
      <c r="H38" s="196">
        <v>23</v>
      </c>
      <c r="I38" s="333">
        <v>0.46200778021101879</v>
      </c>
      <c r="J38" s="333">
        <v>1.500422075253343</v>
      </c>
    </row>
    <row r="39" spans="1:10">
      <c r="A39" s="556"/>
      <c r="B39" s="47"/>
      <c r="C39" s="759"/>
      <c r="D39" s="759"/>
      <c r="E39" s="696"/>
      <c r="F39" s="696"/>
      <c r="G39" s="759"/>
      <c r="H39" s="759"/>
      <c r="I39" s="22"/>
      <c r="J39" s="22"/>
    </row>
    <row r="40" spans="1:10">
      <c r="A40" s="464" t="s">
        <v>437</v>
      </c>
      <c r="B40" s="465" t="s">
        <v>8</v>
      </c>
      <c r="C40" s="466">
        <v>136</v>
      </c>
      <c r="D40" s="466" t="s">
        <v>7</v>
      </c>
      <c r="E40" s="483">
        <v>3.9125431530494823</v>
      </c>
      <c r="F40" s="483" t="s">
        <v>7</v>
      </c>
      <c r="G40" s="466">
        <v>436</v>
      </c>
      <c r="H40" s="466" t="s">
        <v>7</v>
      </c>
      <c r="I40" s="483">
        <v>2.8676788520655245</v>
      </c>
      <c r="J40" s="483" t="s">
        <v>7</v>
      </c>
    </row>
    <row r="41" spans="1:10" ht="22.5" customHeight="1">
      <c r="A41" s="1113" t="s">
        <v>226</v>
      </c>
      <c r="B41" s="1113"/>
      <c r="C41" s="1113"/>
      <c r="D41" s="1113"/>
      <c r="E41" s="1113"/>
      <c r="F41" s="1113"/>
      <c r="G41" s="1113"/>
      <c r="H41" s="1113"/>
      <c r="I41" s="1113"/>
      <c r="J41" s="1113"/>
    </row>
    <row r="42" spans="1:10">
      <c r="A42" s="33" t="s">
        <v>76</v>
      </c>
      <c r="B42" s="48"/>
      <c r="C42" s="48"/>
      <c r="D42" s="48"/>
      <c r="E42" s="48"/>
      <c r="F42" s="48"/>
      <c r="G42" s="48"/>
      <c r="H42" s="48"/>
      <c r="I42" s="48"/>
    </row>
    <row r="43" spans="1:10">
      <c r="A43" s="33" t="s">
        <v>20</v>
      </c>
      <c r="B43" s="48"/>
      <c r="C43" s="48"/>
      <c r="D43" s="48"/>
      <c r="E43" s="48"/>
      <c r="F43" s="48"/>
      <c r="G43" s="48"/>
      <c r="H43" s="48"/>
      <c r="I43" s="48"/>
    </row>
    <row r="44" spans="1:10">
      <c r="A44" s="46" t="s">
        <v>85</v>
      </c>
      <c r="B44" s="97"/>
      <c r="C44" s="97"/>
      <c r="D44" s="97"/>
      <c r="E44" s="97"/>
      <c r="F44" s="97"/>
      <c r="G44" s="97"/>
      <c r="H44" s="97"/>
      <c r="I44" s="97"/>
    </row>
    <row r="45" spans="1:10" ht="33.75" customHeight="1">
      <c r="A45" s="1031" t="s">
        <v>438</v>
      </c>
      <c r="B45" s="1031"/>
      <c r="C45" s="1031"/>
      <c r="D45" s="1031"/>
      <c r="E45" s="1031"/>
      <c r="F45" s="1031"/>
      <c r="G45" s="1031"/>
      <c r="H45" s="1031"/>
      <c r="I45" s="1031"/>
      <c r="J45" s="1031"/>
    </row>
    <row r="46" spans="1:10" ht="35.25" customHeight="1">
      <c r="A46" s="1031" t="s">
        <v>91</v>
      </c>
      <c r="B46" s="1031"/>
      <c r="C46" s="1031"/>
      <c r="D46" s="1031"/>
      <c r="E46" s="1031"/>
      <c r="F46" s="1031"/>
      <c r="G46" s="1031"/>
      <c r="H46" s="1031"/>
      <c r="I46" s="1031"/>
      <c r="J46" s="1031"/>
    </row>
    <row r="47" spans="1:10">
      <c r="A47" s="33" t="s">
        <v>92</v>
      </c>
      <c r="B47" s="97"/>
      <c r="C47" s="97"/>
      <c r="D47" s="97"/>
      <c r="E47" s="97"/>
      <c r="F47" s="97"/>
      <c r="G47" s="97"/>
      <c r="H47" s="97"/>
      <c r="I47" s="97"/>
    </row>
    <row r="48" spans="1:10">
      <c r="A48" s="33" t="s">
        <v>93</v>
      </c>
    </row>
    <row r="49" spans="1:203">
      <c r="A49" s="25" t="s">
        <v>472</v>
      </c>
      <c r="B49" s="25"/>
      <c r="C49" s="25"/>
      <c r="D49" s="25"/>
      <c r="E49" s="25"/>
      <c r="F49" s="25"/>
      <c r="G49" s="25"/>
      <c r="H49" s="25"/>
    </row>
    <row r="50" spans="1:203">
      <c r="A50" s="25" t="s">
        <v>408</v>
      </c>
      <c r="B50" s="123"/>
      <c r="C50" s="123"/>
      <c r="D50" s="123"/>
      <c r="E50" s="123"/>
      <c r="F50" s="123"/>
      <c r="G50" s="123"/>
      <c r="H50" s="123"/>
      <c r="I50" s="123"/>
    </row>
    <row r="51" spans="1:203">
      <c r="A51" s="33"/>
      <c r="B51" s="28"/>
      <c r="C51" s="28"/>
      <c r="D51" s="28"/>
      <c r="E51" s="24"/>
      <c r="F51" s="24"/>
      <c r="G51" s="28"/>
      <c r="H51" s="28"/>
      <c r="I51" s="122"/>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c r="DJ51" s="25"/>
      <c r="DK51" s="25"/>
      <c r="DL51" s="25"/>
      <c r="DM51" s="25"/>
      <c r="DN51" s="25"/>
      <c r="DO51" s="25"/>
      <c r="DP51" s="25"/>
      <c r="DQ51" s="25"/>
      <c r="DR51" s="25"/>
      <c r="DS51" s="25"/>
      <c r="DT51" s="25"/>
      <c r="DU51" s="25"/>
      <c r="DV51" s="25"/>
      <c r="DW51" s="25"/>
      <c r="DX51" s="25"/>
      <c r="DY51" s="25"/>
      <c r="DZ51" s="25"/>
      <c r="EA51" s="25"/>
      <c r="EB51" s="25"/>
      <c r="EC51" s="25"/>
      <c r="ED51" s="25"/>
      <c r="EE51" s="25"/>
      <c r="EF51" s="25"/>
      <c r="EG51" s="25"/>
      <c r="EH51" s="25"/>
      <c r="EI51" s="25"/>
      <c r="EJ51" s="25"/>
      <c r="EK51" s="25"/>
      <c r="EL51" s="25"/>
      <c r="EM51" s="25"/>
      <c r="EN51" s="25"/>
      <c r="EO51" s="25"/>
      <c r="EP51" s="25"/>
      <c r="EQ51" s="25"/>
      <c r="ER51" s="25"/>
      <c r="ES51" s="25"/>
      <c r="ET51" s="25"/>
      <c r="EU51" s="25"/>
      <c r="EV51" s="25"/>
      <c r="EW51" s="25"/>
      <c r="EX51" s="25"/>
      <c r="EY51" s="25"/>
      <c r="EZ51" s="25"/>
      <c r="FA51" s="25"/>
      <c r="FB51" s="25"/>
      <c r="FC51" s="25"/>
      <c r="FD51" s="25"/>
      <c r="FE51" s="25"/>
      <c r="FF51" s="25"/>
      <c r="FG51" s="25"/>
      <c r="FH51" s="25"/>
      <c r="FI51" s="25"/>
      <c r="FJ51" s="25"/>
      <c r="FK51" s="25"/>
      <c r="FL51" s="25"/>
      <c r="FM51" s="25"/>
      <c r="FN51" s="25"/>
      <c r="FO51" s="25"/>
      <c r="FP51" s="25"/>
      <c r="FQ51" s="25"/>
      <c r="FR51" s="25"/>
      <c r="FS51" s="25"/>
      <c r="FT51" s="25"/>
      <c r="FU51" s="25"/>
      <c r="FV51" s="25"/>
      <c r="FW51" s="25"/>
      <c r="FX51" s="25"/>
      <c r="FY51" s="25"/>
      <c r="FZ51" s="25"/>
      <c r="GA51" s="25"/>
      <c r="GB51" s="25"/>
      <c r="GC51" s="25"/>
      <c r="GD51" s="25"/>
      <c r="GE51" s="25"/>
      <c r="GF51" s="25"/>
      <c r="GG51" s="25"/>
      <c r="GH51" s="25"/>
      <c r="GI51" s="25"/>
      <c r="GJ51" s="25"/>
      <c r="GK51" s="25"/>
      <c r="GL51" s="25"/>
      <c r="GM51" s="25"/>
      <c r="GN51" s="25"/>
      <c r="GO51" s="25"/>
      <c r="GP51" s="25"/>
      <c r="GQ51" s="25"/>
      <c r="GR51" s="25"/>
      <c r="GS51" s="25"/>
      <c r="GT51" s="25"/>
      <c r="GU51" s="25"/>
    </row>
    <row r="52" spans="1:203">
      <c r="A52" s="33"/>
      <c r="B52" s="28"/>
      <c r="C52" s="28"/>
      <c r="D52" s="28"/>
      <c r="E52" s="24"/>
      <c r="F52" s="24"/>
      <c r="G52" s="28"/>
      <c r="H52" s="28"/>
      <c r="I52" s="122"/>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c r="DF52" s="25"/>
      <c r="DG52" s="25"/>
      <c r="DH52" s="25"/>
      <c r="DI52" s="25"/>
      <c r="DJ52" s="25"/>
      <c r="DK52" s="25"/>
      <c r="DL52" s="25"/>
      <c r="DM52" s="25"/>
      <c r="DN52" s="25"/>
      <c r="DO52" s="25"/>
      <c r="DP52" s="25"/>
      <c r="DQ52" s="25"/>
      <c r="DR52" s="25"/>
      <c r="DS52" s="25"/>
      <c r="DT52" s="25"/>
      <c r="DU52" s="25"/>
      <c r="DV52" s="25"/>
      <c r="DW52" s="25"/>
      <c r="DX52" s="25"/>
      <c r="DY52" s="25"/>
      <c r="DZ52" s="25"/>
      <c r="EA52" s="25"/>
      <c r="EB52" s="25"/>
      <c r="EC52" s="25"/>
      <c r="ED52" s="25"/>
      <c r="EE52" s="25"/>
      <c r="EF52" s="25"/>
      <c r="EG52" s="25"/>
      <c r="EH52" s="25"/>
      <c r="EI52" s="25"/>
      <c r="EJ52" s="25"/>
      <c r="EK52" s="25"/>
      <c r="EL52" s="25"/>
      <c r="EM52" s="25"/>
      <c r="EN52" s="25"/>
      <c r="EO52" s="25"/>
      <c r="EP52" s="25"/>
      <c r="EQ52" s="25"/>
      <c r="ER52" s="25"/>
      <c r="ES52" s="25"/>
      <c r="ET52" s="25"/>
      <c r="EU52" s="25"/>
      <c r="EV52" s="25"/>
      <c r="EW52" s="25"/>
      <c r="EX52" s="25"/>
      <c r="EY52" s="25"/>
      <c r="EZ52" s="25"/>
      <c r="FA52" s="25"/>
      <c r="FB52" s="25"/>
      <c r="FC52" s="25"/>
      <c r="FD52" s="25"/>
      <c r="FE52" s="25"/>
      <c r="FF52" s="25"/>
      <c r="FG52" s="25"/>
      <c r="FH52" s="25"/>
      <c r="FI52" s="25"/>
      <c r="FJ52" s="25"/>
      <c r="FK52" s="25"/>
      <c r="FL52" s="25"/>
      <c r="FM52" s="25"/>
      <c r="FN52" s="25"/>
      <c r="FO52" s="25"/>
      <c r="FP52" s="25"/>
      <c r="FQ52" s="25"/>
      <c r="FR52" s="25"/>
      <c r="FS52" s="25"/>
      <c r="FT52" s="25"/>
      <c r="FU52" s="25"/>
      <c r="FV52" s="25"/>
      <c r="FW52" s="25"/>
      <c r="FX52" s="25"/>
      <c r="FY52" s="25"/>
      <c r="FZ52" s="25"/>
      <c r="GA52" s="25"/>
      <c r="GB52" s="25"/>
      <c r="GC52" s="25"/>
      <c r="GD52" s="25"/>
      <c r="GE52" s="25"/>
      <c r="GF52" s="25"/>
      <c r="GG52" s="25"/>
      <c r="GH52" s="25"/>
      <c r="GI52" s="25"/>
      <c r="GJ52" s="25"/>
      <c r="GK52" s="25"/>
      <c r="GL52" s="25"/>
      <c r="GM52" s="25"/>
      <c r="GN52" s="25"/>
      <c r="GO52" s="25"/>
      <c r="GP52" s="25"/>
      <c r="GQ52" s="25"/>
      <c r="GR52" s="25"/>
      <c r="GS52" s="25"/>
      <c r="GT52" s="25"/>
      <c r="GU52" s="25"/>
    </row>
    <row r="53" spans="1:203">
      <c r="A53" s="33"/>
      <c r="B53" s="28"/>
      <c r="C53" s="28"/>
      <c r="D53" s="28"/>
      <c r="E53" s="24"/>
      <c r="F53" s="24"/>
      <c r="G53" s="28"/>
      <c r="H53" s="28"/>
      <c r="I53" s="124"/>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c r="DA53" s="25"/>
      <c r="DB53" s="25"/>
      <c r="DC53" s="25"/>
      <c r="DD53" s="25"/>
      <c r="DE53" s="25"/>
      <c r="DF53" s="25"/>
      <c r="DG53" s="25"/>
      <c r="DH53" s="25"/>
      <c r="DI53" s="25"/>
      <c r="DJ53" s="25"/>
      <c r="DK53" s="25"/>
      <c r="DL53" s="25"/>
      <c r="DM53" s="25"/>
      <c r="DN53" s="25"/>
      <c r="DO53" s="25"/>
      <c r="DP53" s="25"/>
      <c r="DQ53" s="25"/>
      <c r="DR53" s="25"/>
      <c r="DS53" s="25"/>
      <c r="DT53" s="25"/>
      <c r="DU53" s="25"/>
      <c r="DV53" s="25"/>
      <c r="DW53" s="25"/>
      <c r="DX53" s="25"/>
      <c r="DY53" s="25"/>
      <c r="DZ53" s="25"/>
      <c r="EA53" s="25"/>
      <c r="EB53" s="25"/>
      <c r="EC53" s="25"/>
      <c r="ED53" s="25"/>
      <c r="EE53" s="25"/>
      <c r="EF53" s="25"/>
      <c r="EG53" s="25"/>
      <c r="EH53" s="25"/>
      <c r="EI53" s="25"/>
      <c r="EJ53" s="25"/>
      <c r="EK53" s="25"/>
      <c r="EL53" s="25"/>
      <c r="EM53" s="25"/>
      <c r="EN53" s="25"/>
      <c r="EO53" s="25"/>
      <c r="EP53" s="25"/>
      <c r="EQ53" s="25"/>
      <c r="ER53" s="25"/>
      <c r="ES53" s="25"/>
      <c r="ET53" s="25"/>
      <c r="EU53" s="25"/>
      <c r="EV53" s="25"/>
      <c r="EW53" s="25"/>
      <c r="EX53" s="25"/>
      <c r="EY53" s="25"/>
      <c r="EZ53" s="25"/>
      <c r="FA53" s="25"/>
      <c r="FB53" s="25"/>
      <c r="FC53" s="25"/>
      <c r="FD53" s="25"/>
      <c r="FE53" s="25"/>
      <c r="FF53" s="25"/>
      <c r="FG53" s="25"/>
      <c r="FH53" s="25"/>
      <c r="FI53" s="25"/>
      <c r="FJ53" s="25"/>
      <c r="FK53" s="25"/>
      <c r="FL53" s="25"/>
      <c r="FM53" s="25"/>
      <c r="FN53" s="25"/>
      <c r="FO53" s="25"/>
      <c r="FP53" s="25"/>
      <c r="FQ53" s="25"/>
      <c r="FR53" s="25"/>
      <c r="FS53" s="25"/>
      <c r="FT53" s="25"/>
      <c r="FU53" s="25"/>
      <c r="FV53" s="25"/>
      <c r="FW53" s="25"/>
      <c r="FX53" s="25"/>
      <c r="FY53" s="25"/>
      <c r="FZ53" s="25"/>
      <c r="GA53" s="25"/>
      <c r="GB53" s="25"/>
      <c r="GC53" s="25"/>
      <c r="GD53" s="25"/>
      <c r="GE53" s="25"/>
      <c r="GF53" s="25"/>
      <c r="GG53" s="25"/>
      <c r="GH53" s="25"/>
      <c r="GI53" s="25"/>
      <c r="GJ53" s="25"/>
      <c r="GK53" s="25"/>
      <c r="GL53" s="25"/>
      <c r="GM53" s="25"/>
      <c r="GN53" s="25"/>
      <c r="GO53" s="25"/>
      <c r="GP53" s="25"/>
      <c r="GQ53" s="25"/>
      <c r="GR53" s="25"/>
      <c r="GS53" s="25"/>
      <c r="GT53" s="25"/>
      <c r="GU53" s="25"/>
    </row>
    <row r="54" spans="1:203">
      <c r="A54" s="33"/>
      <c r="B54" s="28"/>
      <c r="C54" s="28"/>
      <c r="D54" s="28"/>
      <c r="E54" s="24"/>
      <c r="F54" s="24"/>
      <c r="G54" s="28"/>
      <c r="H54" s="28"/>
      <c r="I54" s="122"/>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c r="CY54" s="25"/>
      <c r="CZ54" s="25"/>
      <c r="DA54" s="25"/>
      <c r="DB54" s="25"/>
      <c r="DC54" s="25"/>
      <c r="DD54" s="25"/>
      <c r="DE54" s="25"/>
      <c r="DF54" s="25"/>
      <c r="DG54" s="25"/>
      <c r="DH54" s="25"/>
      <c r="DI54" s="25"/>
      <c r="DJ54" s="25"/>
      <c r="DK54" s="25"/>
      <c r="DL54" s="25"/>
      <c r="DM54" s="25"/>
      <c r="DN54" s="25"/>
      <c r="DO54" s="25"/>
      <c r="DP54" s="25"/>
      <c r="DQ54" s="25"/>
      <c r="DR54" s="25"/>
      <c r="DS54" s="25"/>
      <c r="DT54" s="25"/>
      <c r="DU54" s="25"/>
      <c r="DV54" s="25"/>
      <c r="DW54" s="25"/>
      <c r="DX54" s="25"/>
      <c r="DY54" s="25"/>
      <c r="DZ54" s="25"/>
      <c r="EA54" s="25"/>
      <c r="EB54" s="25"/>
      <c r="EC54" s="25"/>
      <c r="ED54" s="25"/>
      <c r="EE54" s="25"/>
      <c r="EF54" s="25"/>
      <c r="EG54" s="25"/>
      <c r="EH54" s="25"/>
      <c r="EI54" s="25"/>
      <c r="EJ54" s="25"/>
      <c r="EK54" s="25"/>
      <c r="EL54" s="25"/>
      <c r="EM54" s="25"/>
      <c r="EN54" s="25"/>
      <c r="EO54" s="25"/>
      <c r="EP54" s="25"/>
      <c r="EQ54" s="25"/>
      <c r="ER54" s="25"/>
      <c r="ES54" s="25"/>
      <c r="ET54" s="25"/>
      <c r="EU54" s="25"/>
      <c r="EV54" s="25"/>
      <c r="EW54" s="25"/>
      <c r="EX54" s="25"/>
      <c r="EY54" s="25"/>
      <c r="EZ54" s="25"/>
      <c r="FA54" s="25"/>
      <c r="FB54" s="25"/>
      <c r="FC54" s="25"/>
      <c r="FD54" s="25"/>
      <c r="FE54" s="25"/>
      <c r="FF54" s="25"/>
      <c r="FG54" s="25"/>
      <c r="FH54" s="25"/>
      <c r="FI54" s="25"/>
      <c r="FJ54" s="25"/>
      <c r="FK54" s="25"/>
      <c r="FL54" s="25"/>
      <c r="FM54" s="25"/>
      <c r="FN54" s="25"/>
      <c r="FO54" s="25"/>
      <c r="FP54" s="25"/>
      <c r="FQ54" s="25"/>
      <c r="FR54" s="25"/>
      <c r="FS54" s="25"/>
      <c r="FT54" s="25"/>
      <c r="FU54" s="25"/>
      <c r="FV54" s="25"/>
      <c r="FW54" s="25"/>
      <c r="FX54" s="25"/>
      <c r="FY54" s="25"/>
      <c r="FZ54" s="25"/>
      <c r="GA54" s="25"/>
      <c r="GB54" s="25"/>
      <c r="GC54" s="25"/>
      <c r="GD54" s="25"/>
      <c r="GE54" s="25"/>
      <c r="GF54" s="25"/>
      <c r="GG54" s="25"/>
      <c r="GH54" s="25"/>
      <c r="GI54" s="25"/>
      <c r="GJ54" s="25"/>
      <c r="GK54" s="25"/>
      <c r="GL54" s="25"/>
      <c r="GM54" s="25"/>
      <c r="GN54" s="25"/>
      <c r="GO54" s="25"/>
      <c r="GP54" s="25"/>
      <c r="GQ54" s="25"/>
      <c r="GR54" s="25"/>
      <c r="GS54" s="25"/>
      <c r="GT54" s="25"/>
      <c r="GU54" s="25"/>
    </row>
    <row r="55" spans="1:203">
      <c r="A55" s="33"/>
      <c r="B55" s="28"/>
      <c r="C55" s="28"/>
      <c r="D55" s="28"/>
      <c r="E55" s="24"/>
      <c r="F55" s="24"/>
      <c r="G55" s="28"/>
      <c r="H55" s="28"/>
      <c r="I55" s="122"/>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c r="CS55" s="25"/>
      <c r="CT55" s="25"/>
      <c r="CU55" s="25"/>
      <c r="CV55" s="25"/>
      <c r="CW55" s="25"/>
      <c r="CX55" s="25"/>
      <c r="CY55" s="25"/>
      <c r="CZ55" s="25"/>
      <c r="DA55" s="25"/>
      <c r="DB55" s="25"/>
      <c r="DC55" s="25"/>
      <c r="DD55" s="25"/>
      <c r="DE55" s="25"/>
      <c r="DF55" s="25"/>
      <c r="DG55" s="25"/>
      <c r="DH55" s="25"/>
      <c r="DI55" s="25"/>
      <c r="DJ55" s="25"/>
      <c r="DK55" s="25"/>
      <c r="DL55" s="25"/>
      <c r="DM55" s="25"/>
      <c r="DN55" s="25"/>
      <c r="DO55" s="25"/>
      <c r="DP55" s="25"/>
      <c r="DQ55" s="25"/>
      <c r="DR55" s="25"/>
      <c r="DS55" s="25"/>
      <c r="DT55" s="25"/>
      <c r="DU55" s="25"/>
      <c r="DV55" s="25"/>
      <c r="DW55" s="25"/>
      <c r="DX55" s="25"/>
      <c r="DY55" s="25"/>
      <c r="DZ55" s="25"/>
      <c r="EA55" s="25"/>
      <c r="EB55" s="25"/>
      <c r="EC55" s="25"/>
      <c r="ED55" s="25"/>
      <c r="EE55" s="25"/>
      <c r="EF55" s="25"/>
      <c r="EG55" s="25"/>
      <c r="EH55" s="25"/>
      <c r="EI55" s="25"/>
      <c r="EJ55" s="25"/>
      <c r="EK55" s="25"/>
      <c r="EL55" s="25"/>
      <c r="EM55" s="25"/>
      <c r="EN55" s="25"/>
      <c r="EO55" s="25"/>
      <c r="EP55" s="25"/>
      <c r="EQ55" s="25"/>
      <c r="ER55" s="25"/>
      <c r="ES55" s="25"/>
      <c r="ET55" s="25"/>
      <c r="EU55" s="25"/>
      <c r="EV55" s="25"/>
      <c r="EW55" s="25"/>
      <c r="EX55" s="25"/>
      <c r="EY55" s="25"/>
      <c r="EZ55" s="25"/>
      <c r="FA55" s="25"/>
      <c r="FB55" s="25"/>
      <c r="FC55" s="25"/>
      <c r="FD55" s="25"/>
      <c r="FE55" s="25"/>
      <c r="FF55" s="25"/>
      <c r="FG55" s="25"/>
      <c r="FH55" s="25"/>
      <c r="FI55" s="25"/>
      <c r="FJ55" s="25"/>
      <c r="FK55" s="25"/>
      <c r="FL55" s="25"/>
      <c r="FM55" s="25"/>
      <c r="FN55" s="25"/>
      <c r="FO55" s="25"/>
      <c r="FP55" s="25"/>
      <c r="FQ55" s="25"/>
      <c r="FR55" s="25"/>
      <c r="FS55" s="25"/>
      <c r="FT55" s="25"/>
      <c r="FU55" s="25"/>
      <c r="FV55" s="25"/>
      <c r="FW55" s="25"/>
      <c r="FX55" s="25"/>
      <c r="FY55" s="25"/>
      <c r="FZ55" s="25"/>
      <c r="GA55" s="25"/>
      <c r="GB55" s="25"/>
      <c r="GC55" s="25"/>
      <c r="GD55" s="25"/>
      <c r="GE55" s="25"/>
      <c r="GF55" s="25"/>
      <c r="GG55" s="25"/>
      <c r="GH55" s="25"/>
      <c r="GI55" s="25"/>
      <c r="GJ55" s="25"/>
      <c r="GK55" s="25"/>
      <c r="GL55" s="25"/>
      <c r="GM55" s="25"/>
      <c r="GN55" s="25"/>
      <c r="GO55" s="25"/>
      <c r="GP55" s="25"/>
      <c r="GQ55" s="25"/>
      <c r="GR55" s="25"/>
      <c r="GS55" s="25"/>
      <c r="GT55" s="25"/>
      <c r="GU55" s="25"/>
    </row>
    <row r="56" spans="1:203">
      <c r="A56" s="33"/>
      <c r="B56" s="28"/>
      <c r="C56" s="28"/>
      <c r="D56" s="28"/>
      <c r="E56" s="24"/>
      <c r="F56" s="24"/>
      <c r="G56" s="28"/>
      <c r="H56" s="28"/>
      <c r="I56" s="122"/>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25"/>
      <c r="CU56" s="25"/>
      <c r="CV56" s="25"/>
      <c r="CW56" s="25"/>
      <c r="CX56" s="25"/>
      <c r="CY56" s="25"/>
      <c r="CZ56" s="25"/>
      <c r="DA56" s="25"/>
      <c r="DB56" s="25"/>
      <c r="DC56" s="25"/>
      <c r="DD56" s="25"/>
      <c r="DE56" s="25"/>
      <c r="DF56" s="25"/>
      <c r="DG56" s="25"/>
      <c r="DH56" s="25"/>
      <c r="DI56" s="25"/>
      <c r="DJ56" s="25"/>
      <c r="DK56" s="25"/>
      <c r="DL56" s="25"/>
      <c r="DM56" s="25"/>
      <c r="DN56" s="25"/>
      <c r="DO56" s="25"/>
      <c r="DP56" s="25"/>
      <c r="DQ56" s="25"/>
      <c r="DR56" s="25"/>
      <c r="DS56" s="25"/>
      <c r="DT56" s="25"/>
      <c r="DU56" s="25"/>
      <c r="DV56" s="25"/>
      <c r="DW56" s="25"/>
      <c r="DX56" s="25"/>
      <c r="DY56" s="25"/>
      <c r="DZ56" s="25"/>
      <c r="EA56" s="25"/>
      <c r="EB56" s="25"/>
      <c r="EC56" s="25"/>
      <c r="ED56" s="25"/>
      <c r="EE56" s="25"/>
      <c r="EF56" s="25"/>
      <c r="EG56" s="25"/>
      <c r="EH56" s="25"/>
      <c r="EI56" s="25"/>
      <c r="EJ56" s="25"/>
      <c r="EK56" s="25"/>
      <c r="EL56" s="25"/>
      <c r="EM56" s="25"/>
      <c r="EN56" s="25"/>
      <c r="EO56" s="25"/>
      <c r="EP56" s="25"/>
      <c r="EQ56" s="25"/>
      <c r="ER56" s="25"/>
      <c r="ES56" s="25"/>
      <c r="ET56" s="25"/>
      <c r="EU56" s="25"/>
      <c r="EV56" s="25"/>
      <c r="EW56" s="25"/>
      <c r="EX56" s="25"/>
      <c r="EY56" s="25"/>
      <c r="EZ56" s="25"/>
      <c r="FA56" s="25"/>
      <c r="FB56" s="25"/>
      <c r="FC56" s="25"/>
      <c r="FD56" s="25"/>
      <c r="FE56" s="25"/>
      <c r="FF56" s="25"/>
      <c r="FG56" s="25"/>
      <c r="FH56" s="25"/>
      <c r="FI56" s="25"/>
      <c r="FJ56" s="25"/>
      <c r="FK56" s="25"/>
      <c r="FL56" s="25"/>
      <c r="FM56" s="25"/>
      <c r="FN56" s="25"/>
      <c r="FO56" s="25"/>
      <c r="FP56" s="25"/>
      <c r="FQ56" s="25"/>
      <c r="FR56" s="25"/>
      <c r="FS56" s="25"/>
      <c r="FT56" s="25"/>
      <c r="FU56" s="25"/>
      <c r="FV56" s="25"/>
      <c r="FW56" s="25"/>
      <c r="FX56" s="25"/>
      <c r="FY56" s="25"/>
      <c r="FZ56" s="25"/>
      <c r="GA56" s="25"/>
      <c r="GB56" s="25"/>
      <c r="GC56" s="25"/>
      <c r="GD56" s="25"/>
      <c r="GE56" s="25"/>
      <c r="GF56" s="25"/>
      <c r="GG56" s="25"/>
      <c r="GH56" s="25"/>
      <c r="GI56" s="25"/>
      <c r="GJ56" s="25"/>
      <c r="GK56" s="25"/>
      <c r="GL56" s="25"/>
      <c r="GM56" s="25"/>
      <c r="GN56" s="25"/>
      <c r="GO56" s="25"/>
      <c r="GP56" s="25"/>
      <c r="GQ56" s="25"/>
      <c r="GR56" s="25"/>
      <c r="GS56" s="25"/>
      <c r="GT56" s="25"/>
      <c r="GU56" s="25"/>
    </row>
    <row r="57" spans="1:203">
      <c r="A57" s="33"/>
      <c r="B57" s="28"/>
      <c r="C57" s="28"/>
      <c r="D57" s="28"/>
      <c r="E57" s="24"/>
      <c r="F57" s="24"/>
      <c r="G57" s="28"/>
      <c r="H57" s="28"/>
      <c r="I57" s="118"/>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c r="CI57" s="25"/>
      <c r="CJ57" s="25"/>
      <c r="CK57" s="25"/>
      <c r="CL57" s="25"/>
      <c r="CM57" s="25"/>
      <c r="CN57" s="25"/>
      <c r="CO57" s="25"/>
      <c r="CP57" s="25"/>
      <c r="CQ57" s="25"/>
      <c r="CR57" s="25"/>
      <c r="CS57" s="25"/>
      <c r="CT57" s="25"/>
      <c r="CU57" s="25"/>
      <c r="CV57" s="25"/>
      <c r="CW57" s="25"/>
      <c r="CX57" s="25"/>
      <c r="CY57" s="25"/>
      <c r="CZ57" s="25"/>
      <c r="DA57" s="25"/>
      <c r="DB57" s="25"/>
      <c r="DC57" s="25"/>
      <c r="DD57" s="25"/>
      <c r="DE57" s="25"/>
      <c r="DF57" s="25"/>
      <c r="DG57" s="25"/>
      <c r="DH57" s="25"/>
      <c r="DI57" s="25"/>
      <c r="DJ57" s="25"/>
      <c r="DK57" s="25"/>
      <c r="DL57" s="25"/>
      <c r="DM57" s="25"/>
      <c r="DN57" s="25"/>
      <c r="DO57" s="25"/>
      <c r="DP57" s="25"/>
      <c r="DQ57" s="25"/>
      <c r="DR57" s="25"/>
      <c r="DS57" s="25"/>
      <c r="DT57" s="25"/>
      <c r="DU57" s="25"/>
      <c r="DV57" s="25"/>
      <c r="DW57" s="25"/>
      <c r="DX57" s="25"/>
      <c r="DY57" s="25"/>
      <c r="DZ57" s="25"/>
      <c r="EA57" s="25"/>
      <c r="EB57" s="25"/>
      <c r="EC57" s="25"/>
      <c r="ED57" s="25"/>
      <c r="EE57" s="25"/>
      <c r="EF57" s="25"/>
      <c r="EG57" s="25"/>
      <c r="EH57" s="25"/>
      <c r="EI57" s="25"/>
      <c r="EJ57" s="25"/>
      <c r="EK57" s="25"/>
      <c r="EL57" s="25"/>
      <c r="EM57" s="25"/>
      <c r="EN57" s="25"/>
      <c r="EO57" s="25"/>
      <c r="EP57" s="25"/>
      <c r="EQ57" s="25"/>
      <c r="ER57" s="25"/>
      <c r="ES57" s="25"/>
      <c r="ET57" s="25"/>
      <c r="EU57" s="25"/>
      <c r="EV57" s="25"/>
      <c r="EW57" s="25"/>
      <c r="EX57" s="25"/>
      <c r="EY57" s="25"/>
      <c r="EZ57" s="25"/>
      <c r="FA57" s="25"/>
      <c r="FB57" s="25"/>
      <c r="FC57" s="25"/>
      <c r="FD57" s="25"/>
      <c r="FE57" s="25"/>
      <c r="FF57" s="25"/>
      <c r="FG57" s="25"/>
      <c r="FH57" s="25"/>
      <c r="FI57" s="25"/>
      <c r="FJ57" s="25"/>
      <c r="FK57" s="25"/>
      <c r="FL57" s="25"/>
      <c r="FM57" s="25"/>
      <c r="FN57" s="25"/>
      <c r="FO57" s="25"/>
      <c r="FP57" s="25"/>
      <c r="FQ57" s="25"/>
      <c r="FR57" s="25"/>
      <c r="FS57" s="25"/>
      <c r="FT57" s="25"/>
      <c r="FU57" s="25"/>
      <c r="FV57" s="25"/>
      <c r="FW57" s="25"/>
      <c r="FX57" s="25"/>
      <c r="FY57" s="25"/>
      <c r="FZ57" s="25"/>
      <c r="GA57" s="25"/>
      <c r="GB57" s="25"/>
      <c r="GC57" s="25"/>
      <c r="GD57" s="25"/>
      <c r="GE57" s="25"/>
      <c r="GF57" s="25"/>
      <c r="GG57" s="25"/>
      <c r="GH57" s="25"/>
      <c r="GI57" s="25"/>
      <c r="GJ57" s="25"/>
      <c r="GK57" s="25"/>
      <c r="GL57" s="25"/>
      <c r="GM57" s="25"/>
      <c r="GN57" s="25"/>
      <c r="GO57" s="25"/>
      <c r="GP57" s="25"/>
      <c r="GQ57" s="25"/>
      <c r="GR57" s="25"/>
      <c r="GS57" s="25"/>
      <c r="GT57" s="25"/>
      <c r="GU57" s="25"/>
    </row>
    <row r="58" spans="1:203">
      <c r="A58" s="33"/>
      <c r="B58" s="28"/>
      <c r="C58" s="28"/>
      <c r="D58" s="28"/>
      <c r="E58" s="24"/>
      <c r="F58" s="24"/>
      <c r="G58" s="28"/>
      <c r="H58" s="28"/>
      <c r="I58" s="122"/>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c r="CV58" s="25"/>
      <c r="CW58" s="25"/>
      <c r="CX58" s="25"/>
      <c r="CY58" s="25"/>
      <c r="CZ58" s="25"/>
      <c r="DA58" s="25"/>
      <c r="DB58" s="25"/>
      <c r="DC58" s="25"/>
      <c r="DD58" s="25"/>
      <c r="DE58" s="25"/>
      <c r="DF58" s="25"/>
      <c r="DG58" s="25"/>
      <c r="DH58" s="25"/>
      <c r="DI58" s="25"/>
      <c r="DJ58" s="25"/>
      <c r="DK58" s="25"/>
      <c r="DL58" s="25"/>
      <c r="DM58" s="25"/>
      <c r="DN58" s="25"/>
      <c r="DO58" s="25"/>
      <c r="DP58" s="25"/>
      <c r="DQ58" s="25"/>
      <c r="DR58" s="25"/>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25"/>
      <c r="GQ58" s="25"/>
      <c r="GR58" s="25"/>
      <c r="GS58" s="25"/>
      <c r="GT58" s="25"/>
      <c r="GU58" s="25"/>
    </row>
    <row r="59" spans="1:203">
      <c r="A59" s="33"/>
      <c r="B59" s="28"/>
      <c r="C59" s="28"/>
      <c r="D59" s="28"/>
      <c r="E59" s="28"/>
      <c r="F59" s="28"/>
      <c r="G59" s="28"/>
      <c r="H59" s="28"/>
      <c r="I59" s="28"/>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c r="DD59" s="25"/>
      <c r="DE59" s="25"/>
      <c r="DF59" s="25"/>
      <c r="DG59" s="25"/>
      <c r="DH59" s="25"/>
      <c r="DI59" s="25"/>
      <c r="DJ59" s="25"/>
      <c r="DK59" s="25"/>
      <c r="DL59" s="25"/>
      <c r="DM59" s="25"/>
      <c r="DN59" s="25"/>
      <c r="DO59" s="25"/>
      <c r="DP59" s="25"/>
      <c r="DQ59" s="25"/>
      <c r="DR59" s="25"/>
      <c r="DS59" s="25"/>
      <c r="DT59" s="25"/>
      <c r="DU59" s="25"/>
      <c r="DV59" s="25"/>
      <c r="DW59" s="25"/>
      <c r="DX59" s="25"/>
      <c r="DY59" s="25"/>
      <c r="DZ59" s="25"/>
      <c r="EA59" s="25"/>
      <c r="EB59" s="25"/>
      <c r="EC59" s="25"/>
      <c r="ED59" s="25"/>
      <c r="EE59" s="25"/>
      <c r="EF59" s="25"/>
      <c r="EG59" s="25"/>
      <c r="EH59" s="25"/>
      <c r="EI59" s="25"/>
      <c r="EJ59" s="25"/>
      <c r="EK59" s="25"/>
      <c r="EL59" s="25"/>
      <c r="EM59" s="25"/>
      <c r="EN59" s="25"/>
      <c r="EO59" s="25"/>
      <c r="EP59" s="25"/>
      <c r="EQ59" s="25"/>
      <c r="ER59" s="25"/>
      <c r="ES59" s="25"/>
      <c r="ET59" s="25"/>
      <c r="EU59" s="25"/>
      <c r="EV59" s="25"/>
      <c r="EW59" s="25"/>
      <c r="EX59" s="25"/>
      <c r="EY59" s="25"/>
      <c r="EZ59" s="25"/>
      <c r="FA59" s="25"/>
      <c r="FB59" s="25"/>
      <c r="FC59" s="25"/>
      <c r="FD59" s="25"/>
      <c r="FE59" s="25"/>
      <c r="FF59" s="25"/>
      <c r="FG59" s="25"/>
      <c r="FH59" s="25"/>
      <c r="FI59" s="25"/>
      <c r="FJ59" s="25"/>
      <c r="FK59" s="25"/>
      <c r="FL59" s="25"/>
      <c r="FM59" s="25"/>
      <c r="FN59" s="25"/>
      <c r="FO59" s="25"/>
      <c r="FP59" s="25"/>
      <c r="FQ59" s="25"/>
      <c r="FR59" s="25"/>
      <c r="FS59" s="25"/>
      <c r="FT59" s="25"/>
      <c r="FU59" s="25"/>
      <c r="FV59" s="25"/>
      <c r="FW59" s="25"/>
      <c r="FX59" s="25"/>
      <c r="FY59" s="25"/>
      <c r="FZ59" s="25"/>
      <c r="GA59" s="25"/>
      <c r="GB59" s="25"/>
      <c r="GC59" s="25"/>
      <c r="GD59" s="25"/>
      <c r="GE59" s="25"/>
      <c r="GF59" s="25"/>
      <c r="GG59" s="25"/>
      <c r="GH59" s="25"/>
      <c r="GI59" s="25"/>
      <c r="GJ59" s="25"/>
      <c r="GK59" s="25"/>
      <c r="GL59" s="25"/>
      <c r="GM59" s="25"/>
      <c r="GN59" s="25"/>
      <c r="GO59" s="25"/>
      <c r="GP59" s="25"/>
      <c r="GQ59" s="25"/>
      <c r="GR59" s="25"/>
      <c r="GS59" s="25"/>
      <c r="GT59" s="25"/>
      <c r="GU59" s="25"/>
    </row>
    <row r="60" spans="1:203">
      <c r="A60" s="33"/>
      <c r="B60" s="28"/>
      <c r="C60" s="28"/>
      <c r="D60" s="28"/>
      <c r="E60" s="28"/>
      <c r="F60" s="28"/>
      <c r="G60" s="28"/>
      <c r="H60" s="28"/>
      <c r="I60" s="28"/>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25"/>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5"/>
      <c r="GQ60" s="25"/>
      <c r="GR60" s="25"/>
      <c r="GS60" s="25"/>
      <c r="GT60" s="25"/>
      <c r="GU60" s="25"/>
    </row>
    <row r="61" spans="1:203">
      <c r="A61" s="33"/>
      <c r="B61" s="28"/>
      <c r="C61" s="28"/>
      <c r="D61" s="28"/>
      <c r="E61" s="28"/>
      <c r="F61" s="28"/>
      <c r="G61" s="28"/>
      <c r="H61" s="28"/>
      <c r="I61" s="28"/>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25"/>
      <c r="DS61" s="25"/>
      <c r="DT61" s="25"/>
      <c r="DU61" s="25"/>
      <c r="DV61" s="25"/>
      <c r="DW61" s="25"/>
      <c r="DX61" s="25"/>
      <c r="DY61" s="25"/>
      <c r="DZ61" s="25"/>
      <c r="EA61" s="25"/>
      <c r="EB61" s="25"/>
      <c r="EC61" s="25"/>
      <c r="ED61" s="25"/>
      <c r="EE61" s="25"/>
      <c r="EF61" s="25"/>
      <c r="EG61" s="25"/>
      <c r="EH61" s="25"/>
      <c r="EI61" s="25"/>
      <c r="EJ61" s="25"/>
      <c r="EK61" s="25"/>
      <c r="EL61" s="25"/>
      <c r="EM61" s="25"/>
      <c r="EN61" s="25"/>
      <c r="EO61" s="25"/>
      <c r="EP61" s="25"/>
      <c r="EQ61" s="25"/>
      <c r="ER61" s="25"/>
      <c r="ES61" s="25"/>
      <c r="ET61" s="25"/>
      <c r="EU61" s="25"/>
      <c r="EV61" s="25"/>
      <c r="EW61" s="25"/>
      <c r="EX61" s="25"/>
      <c r="EY61" s="25"/>
      <c r="EZ61" s="25"/>
      <c r="FA61" s="25"/>
      <c r="FB61" s="25"/>
      <c r="FC61" s="25"/>
      <c r="FD61" s="25"/>
      <c r="FE61" s="25"/>
      <c r="FF61" s="25"/>
      <c r="FG61" s="25"/>
      <c r="FH61" s="25"/>
      <c r="FI61" s="25"/>
      <c r="FJ61" s="25"/>
      <c r="FK61" s="25"/>
      <c r="FL61" s="25"/>
      <c r="FM61" s="25"/>
      <c r="FN61" s="25"/>
      <c r="FO61" s="25"/>
      <c r="FP61" s="25"/>
      <c r="FQ61" s="25"/>
      <c r="FR61" s="25"/>
      <c r="FS61" s="25"/>
      <c r="FT61" s="25"/>
      <c r="FU61" s="25"/>
      <c r="FV61" s="25"/>
      <c r="FW61" s="25"/>
      <c r="FX61" s="25"/>
      <c r="FY61" s="25"/>
      <c r="FZ61" s="25"/>
      <c r="GA61" s="25"/>
      <c r="GB61" s="25"/>
      <c r="GC61" s="25"/>
      <c r="GD61" s="25"/>
      <c r="GE61" s="25"/>
      <c r="GF61" s="25"/>
      <c r="GG61" s="25"/>
      <c r="GH61" s="25"/>
      <c r="GI61" s="25"/>
      <c r="GJ61" s="25"/>
      <c r="GK61" s="25"/>
      <c r="GL61" s="25"/>
      <c r="GM61" s="25"/>
      <c r="GN61" s="25"/>
      <c r="GO61" s="25"/>
      <c r="GP61" s="25"/>
      <c r="GQ61" s="25"/>
      <c r="GR61" s="25"/>
      <c r="GS61" s="25"/>
      <c r="GT61" s="25"/>
      <c r="GU61" s="25"/>
    </row>
    <row r="62" spans="1:203">
      <c r="A62" s="33"/>
      <c r="B62" s="28"/>
      <c r="C62" s="28"/>
      <c r="D62" s="28"/>
      <c r="E62" s="28"/>
      <c r="F62" s="28"/>
      <c r="G62" s="28"/>
      <c r="H62" s="28"/>
      <c r="I62" s="28"/>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row>
    <row r="63" spans="1:203">
      <c r="A63" s="33"/>
      <c r="B63" s="28"/>
      <c r="C63" s="28"/>
      <c r="D63" s="28"/>
      <c r="E63" s="28"/>
      <c r="F63" s="28"/>
      <c r="G63" s="28"/>
      <c r="H63" s="28"/>
      <c r="I63" s="28"/>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c r="DA63" s="25"/>
      <c r="DB63" s="25"/>
      <c r="DC63" s="25"/>
      <c r="DD63" s="25"/>
      <c r="DE63" s="25"/>
      <c r="DF63" s="25"/>
      <c r="DG63" s="25"/>
      <c r="DH63" s="25"/>
      <c r="DI63" s="25"/>
      <c r="DJ63" s="25"/>
      <c r="DK63" s="25"/>
      <c r="DL63" s="25"/>
      <c r="DM63" s="25"/>
      <c r="DN63" s="25"/>
      <c r="DO63" s="25"/>
      <c r="DP63" s="25"/>
      <c r="DQ63" s="25"/>
      <c r="DR63" s="25"/>
      <c r="DS63" s="25"/>
      <c r="DT63" s="25"/>
      <c r="DU63" s="25"/>
      <c r="DV63" s="25"/>
      <c r="DW63" s="25"/>
      <c r="DX63" s="25"/>
      <c r="DY63" s="25"/>
      <c r="DZ63" s="25"/>
      <c r="EA63" s="25"/>
      <c r="EB63" s="25"/>
      <c r="EC63" s="25"/>
      <c r="ED63" s="25"/>
      <c r="EE63" s="25"/>
      <c r="EF63" s="25"/>
      <c r="EG63" s="25"/>
      <c r="EH63" s="25"/>
      <c r="EI63" s="25"/>
      <c r="EJ63" s="25"/>
      <c r="EK63" s="25"/>
      <c r="EL63" s="25"/>
      <c r="EM63" s="25"/>
      <c r="EN63" s="25"/>
      <c r="EO63" s="25"/>
      <c r="EP63" s="25"/>
      <c r="EQ63" s="25"/>
      <c r="ER63" s="25"/>
      <c r="ES63" s="25"/>
      <c r="ET63" s="25"/>
      <c r="EU63" s="25"/>
      <c r="EV63" s="25"/>
      <c r="EW63" s="25"/>
      <c r="EX63" s="25"/>
      <c r="EY63" s="25"/>
      <c r="EZ63" s="25"/>
      <c r="FA63" s="25"/>
      <c r="FB63" s="25"/>
      <c r="FC63" s="25"/>
      <c r="FD63" s="25"/>
      <c r="FE63" s="25"/>
      <c r="FF63" s="25"/>
      <c r="FG63" s="25"/>
      <c r="FH63" s="25"/>
      <c r="FI63" s="25"/>
      <c r="FJ63" s="25"/>
      <c r="FK63" s="25"/>
      <c r="FL63" s="25"/>
      <c r="FM63" s="25"/>
      <c r="FN63" s="25"/>
      <c r="FO63" s="25"/>
      <c r="FP63" s="25"/>
      <c r="FQ63" s="25"/>
      <c r="FR63" s="25"/>
      <c r="FS63" s="25"/>
      <c r="FT63" s="25"/>
      <c r="FU63" s="25"/>
      <c r="FV63" s="25"/>
      <c r="FW63" s="25"/>
      <c r="FX63" s="25"/>
      <c r="FY63" s="25"/>
      <c r="FZ63" s="25"/>
      <c r="GA63" s="25"/>
      <c r="GB63" s="25"/>
      <c r="GC63" s="25"/>
      <c r="GD63" s="25"/>
      <c r="GE63" s="25"/>
      <c r="GF63" s="25"/>
      <c r="GG63" s="25"/>
      <c r="GH63" s="25"/>
      <c r="GI63" s="25"/>
      <c r="GJ63" s="25"/>
      <c r="GK63" s="25"/>
      <c r="GL63" s="25"/>
      <c r="GM63" s="25"/>
      <c r="GN63" s="25"/>
      <c r="GO63" s="25"/>
      <c r="GP63" s="25"/>
      <c r="GQ63" s="25"/>
      <c r="GR63" s="25"/>
      <c r="GS63" s="25"/>
      <c r="GT63" s="25"/>
      <c r="GU63" s="25"/>
    </row>
  </sheetData>
  <mergeCells count="14">
    <mergeCell ref="A46:J46"/>
    <mergeCell ref="A41:J41"/>
    <mergeCell ref="A11:A23"/>
    <mergeCell ref="A25:A32"/>
    <mergeCell ref="A34:A38"/>
    <mergeCell ref="A45:J45"/>
    <mergeCell ref="A5:A7"/>
    <mergeCell ref="B5:B7"/>
    <mergeCell ref="C5:F5"/>
    <mergeCell ref="G5:J5"/>
    <mergeCell ref="C6:D6"/>
    <mergeCell ref="E6:F6"/>
    <mergeCell ref="G6:H6"/>
    <mergeCell ref="I6:J6"/>
  </mergeCells>
  <conditionalFormatting sqref="D40 G38:H38 C11:D23 C34:D38 C26:D32">
    <cfRule type="cellIs" dxfId="11" priority="1" operator="equal">
      <formula>""""""</formula>
    </cfRule>
    <cfRule type="cellIs" dxfId="10" priority="2" operator="equal">
      <formula>""" """</formula>
    </cfRule>
    <cfRule type="cellIs" dxfId="9" priority="3" operator="equal">
      <formula>""""""</formula>
    </cfRule>
  </conditionalFormatting>
  <hyperlinks>
    <hyperlink ref="J1" location="Índice!A1" display="(Voltar ao índice)"/>
  </hyperlinks>
  <pageMargins left="0.511811024" right="0.511811024" top="0.78740157499999996" bottom="0.78740157499999996" header="0.31496062000000002" footer="0.31496062000000002"/>
  <pageSetup paperSize="9" orientation="portrait" verticalDpi="0" r:id="rId1"/>
</worksheet>
</file>

<file path=xl/worksheets/sheet24.xml><?xml version="1.0" encoding="utf-8"?>
<worksheet xmlns="http://schemas.openxmlformats.org/spreadsheetml/2006/main" xmlns:r="http://schemas.openxmlformats.org/officeDocument/2006/relationships">
  <dimension ref="A1:K46"/>
  <sheetViews>
    <sheetView workbookViewId="0">
      <pane xSplit="2" ySplit="9" topLeftCell="C10" activePane="bottomRight" state="frozen"/>
      <selection pane="topRight" activeCell="C1" sqref="C1"/>
      <selection pane="bottomLeft" activeCell="A10" sqref="A10"/>
      <selection pane="bottomRight" activeCell="G1" sqref="G1"/>
    </sheetView>
  </sheetViews>
  <sheetFormatPr defaultColWidth="9.140625" defaultRowHeight="11.25"/>
  <cols>
    <col min="1" max="2" width="16" style="144" customWidth="1"/>
    <col min="3" max="7" width="8.7109375" style="144" customWidth="1"/>
    <col min="8" max="9" width="9.140625" style="144" customWidth="1"/>
    <col min="10" max="16384" width="9.140625" style="144"/>
  </cols>
  <sheetData>
    <row r="1" spans="1:8">
      <c r="A1" s="44" t="s">
        <v>714</v>
      </c>
      <c r="G1" s="141" t="s">
        <v>214</v>
      </c>
      <c r="H1" s="141"/>
    </row>
    <row r="2" spans="1:8">
      <c r="A2" s="45" t="s">
        <v>776</v>
      </c>
    </row>
    <row r="3" spans="1:8">
      <c r="A3" s="45" t="s">
        <v>242</v>
      </c>
    </row>
    <row r="4" spans="1:8">
      <c r="A4" s="45"/>
    </row>
    <row r="5" spans="1:8" ht="13.5" customHeight="1">
      <c r="A5" s="1037" t="s">
        <v>484</v>
      </c>
      <c r="B5" s="1037" t="s">
        <v>46</v>
      </c>
      <c r="C5" s="1114" t="s">
        <v>521</v>
      </c>
      <c r="D5" s="1115"/>
      <c r="E5" s="1115"/>
      <c r="F5" s="1115"/>
      <c r="G5" s="558"/>
      <c r="H5" s="57"/>
    </row>
    <row r="6" spans="1:8" ht="13.5" customHeight="1">
      <c r="A6" s="1037"/>
      <c r="B6" s="1037"/>
      <c r="C6" s="1114" t="s">
        <v>122</v>
      </c>
      <c r="D6" s="1116"/>
      <c r="E6" s="1114" t="s">
        <v>57</v>
      </c>
      <c r="F6" s="1116"/>
      <c r="G6" s="1063" t="s">
        <v>5</v>
      </c>
      <c r="H6" s="563"/>
    </row>
    <row r="7" spans="1:8" ht="14.25" customHeight="1">
      <c r="A7" s="1048"/>
      <c r="B7" s="1048"/>
      <c r="C7" s="548">
        <v>2015</v>
      </c>
      <c r="D7" s="548">
        <v>2016</v>
      </c>
      <c r="E7" s="548">
        <v>2015</v>
      </c>
      <c r="F7" s="548">
        <v>2016</v>
      </c>
      <c r="G7" s="1065"/>
      <c r="H7" s="563"/>
    </row>
    <row r="8" spans="1:8">
      <c r="A8" s="441"/>
      <c r="B8" s="441"/>
      <c r="C8" s="209"/>
      <c r="D8" s="209"/>
      <c r="E8" s="209"/>
      <c r="F8" s="209"/>
    </row>
    <row r="9" spans="1:8">
      <c r="A9" s="551"/>
      <c r="B9" s="551" t="s">
        <v>6</v>
      </c>
      <c r="C9" s="207">
        <v>1504008</v>
      </c>
      <c r="D9" s="207">
        <v>1726757</v>
      </c>
      <c r="E9" s="208">
        <v>735.63376167125784</v>
      </c>
      <c r="F9" s="208">
        <v>837.90033058388303</v>
      </c>
      <c r="G9" s="202">
        <v>13.901831895302053</v>
      </c>
      <c r="H9" s="174"/>
    </row>
    <row r="10" spans="1:8">
      <c r="A10" s="442"/>
      <c r="B10" s="442"/>
      <c r="C10" s="105"/>
      <c r="D10" s="105"/>
      <c r="E10" s="637"/>
      <c r="F10" s="637"/>
      <c r="G10" s="174"/>
      <c r="H10" s="174"/>
    </row>
    <row r="11" spans="1:8">
      <c r="A11" s="1045" t="s">
        <v>434</v>
      </c>
      <c r="B11" s="50" t="s">
        <v>78</v>
      </c>
      <c r="C11" s="35">
        <v>14217</v>
      </c>
      <c r="D11" s="35">
        <v>17753</v>
      </c>
      <c r="E11" s="335">
        <v>425.53993915470295</v>
      </c>
      <c r="F11" s="335">
        <v>528.52621478712331</v>
      </c>
      <c r="G11" s="14">
        <v>24.201318409029568</v>
      </c>
      <c r="H11" s="174"/>
    </row>
    <row r="12" spans="1:8">
      <c r="A12" s="1046"/>
      <c r="B12" s="47" t="s">
        <v>18</v>
      </c>
      <c r="C12" s="36">
        <v>40923</v>
      </c>
      <c r="D12" s="36">
        <v>42344</v>
      </c>
      <c r="E12" s="39">
        <v>1039.093667985667</v>
      </c>
      <c r="F12" s="39">
        <v>1058.1590122316525</v>
      </c>
      <c r="G12" s="19">
        <v>1.8348051608229383</v>
      </c>
      <c r="H12" s="174"/>
    </row>
    <row r="13" spans="1:8">
      <c r="A13" s="1046"/>
      <c r="B13" s="47" t="s">
        <v>79</v>
      </c>
      <c r="C13" s="36">
        <v>60964</v>
      </c>
      <c r="D13" s="36">
        <v>72661</v>
      </c>
      <c r="E13" s="39">
        <v>684.64574883213004</v>
      </c>
      <c r="F13" s="39">
        <v>810.61726662414685</v>
      </c>
      <c r="G13" s="19">
        <v>18.399517999914451</v>
      </c>
      <c r="H13" s="174"/>
    </row>
    <row r="14" spans="1:8">
      <c r="A14" s="1046"/>
      <c r="B14" s="47" t="s">
        <v>10</v>
      </c>
      <c r="C14" s="36">
        <v>21103</v>
      </c>
      <c r="D14" s="36">
        <v>24304</v>
      </c>
      <c r="E14" s="39">
        <v>536.98417088834833</v>
      </c>
      <c r="F14" s="39">
        <v>611.62187252827778</v>
      </c>
      <c r="G14" s="19">
        <v>13.899423053095603</v>
      </c>
      <c r="H14" s="174"/>
    </row>
    <row r="15" spans="1:8">
      <c r="A15" s="1046"/>
      <c r="B15" s="47" t="s">
        <v>29</v>
      </c>
      <c r="C15" s="36">
        <v>114058</v>
      </c>
      <c r="D15" s="36">
        <v>131372</v>
      </c>
      <c r="E15" s="39">
        <v>546.54007376743255</v>
      </c>
      <c r="F15" s="39">
        <v>625.65364737617131</v>
      </c>
      <c r="G15" s="19">
        <v>14.475347262898723</v>
      </c>
      <c r="H15" s="174"/>
    </row>
    <row r="16" spans="1:8">
      <c r="A16" s="1046"/>
      <c r="B16" s="47" t="s">
        <v>30</v>
      </c>
      <c r="C16" s="36">
        <v>119005</v>
      </c>
      <c r="D16" s="36">
        <v>125804</v>
      </c>
      <c r="E16" s="39">
        <v>1455.6985328520841</v>
      </c>
      <c r="F16" s="39">
        <v>1520.7082939065779</v>
      </c>
      <c r="G16" s="19">
        <v>4.4658807841980206</v>
      </c>
      <c r="H16" s="174"/>
    </row>
    <row r="17" spans="1:8">
      <c r="A17" s="1046"/>
      <c r="B17" s="47" t="s">
        <v>522</v>
      </c>
      <c r="C17" s="36">
        <v>13164</v>
      </c>
      <c r="D17" s="36">
        <v>13435</v>
      </c>
      <c r="E17" s="39">
        <v>331.40308574438058</v>
      </c>
      <c r="F17" s="39">
        <v>335.92412890385219</v>
      </c>
      <c r="G17" s="19">
        <v>1.3642127529732164</v>
      </c>
      <c r="H17" s="174"/>
    </row>
    <row r="18" spans="1:8">
      <c r="A18" s="1046"/>
      <c r="B18" s="47" t="s">
        <v>82</v>
      </c>
      <c r="C18" s="36">
        <v>70789</v>
      </c>
      <c r="D18" s="36">
        <v>87850</v>
      </c>
      <c r="E18" s="39">
        <v>634.13854568719682</v>
      </c>
      <c r="F18" s="39">
        <v>781.39453797657507</v>
      </c>
      <c r="G18" s="19">
        <v>23.221422714463984</v>
      </c>
      <c r="H18" s="174"/>
    </row>
    <row r="19" spans="1:8">
      <c r="A19" s="1046"/>
      <c r="B19" s="47" t="s">
        <v>32</v>
      </c>
      <c r="C19" s="36">
        <v>84969</v>
      </c>
      <c r="D19" s="36">
        <v>115132</v>
      </c>
      <c r="E19" s="39">
        <v>909.22875371060547</v>
      </c>
      <c r="F19" s="39">
        <v>1223.4632217170567</v>
      </c>
      <c r="G19" s="19">
        <v>34.560551096085078</v>
      </c>
      <c r="H19" s="174"/>
    </row>
    <row r="20" spans="1:8">
      <c r="A20" s="1046"/>
      <c r="B20" s="47" t="s">
        <v>33</v>
      </c>
      <c r="C20" s="36">
        <v>24089</v>
      </c>
      <c r="D20" s="36">
        <v>28621</v>
      </c>
      <c r="E20" s="39">
        <v>751.83487784750946</v>
      </c>
      <c r="F20" s="39">
        <v>891.01482482301742</v>
      </c>
      <c r="G20" s="19">
        <v>18.512036495829747</v>
      </c>
      <c r="H20" s="174"/>
    </row>
    <row r="21" spans="1:8">
      <c r="A21" s="1046"/>
      <c r="B21" s="47" t="s">
        <v>34</v>
      </c>
      <c r="C21" s="36">
        <v>147933</v>
      </c>
      <c r="D21" s="36">
        <v>208781</v>
      </c>
      <c r="E21" s="39">
        <v>893.853688671388</v>
      </c>
      <c r="F21" s="39">
        <v>1254.9954929058651</v>
      </c>
      <c r="G21" s="19">
        <v>40.402787258312202</v>
      </c>
      <c r="H21" s="174"/>
    </row>
    <row r="22" spans="1:8">
      <c r="A22" s="1046"/>
      <c r="B22" s="47" t="s">
        <v>35</v>
      </c>
      <c r="C22" s="36">
        <v>18947</v>
      </c>
      <c r="D22" s="36">
        <v>24642</v>
      </c>
      <c r="E22" s="39">
        <v>550.43686041528974</v>
      </c>
      <c r="F22" s="39">
        <v>709.12271028645193</v>
      </c>
      <c r="G22" s="19">
        <v>28.829074010675441</v>
      </c>
      <c r="H22" s="174"/>
    </row>
    <row r="23" spans="1:8">
      <c r="A23" s="1047"/>
      <c r="B23" s="77" t="s">
        <v>13</v>
      </c>
      <c r="C23" s="196">
        <v>17828</v>
      </c>
      <c r="D23" s="196">
        <v>19325</v>
      </c>
      <c r="E23" s="333">
        <v>261.4386752678837</v>
      </c>
      <c r="F23" s="333">
        <v>279.64476938386844</v>
      </c>
      <c r="G23" s="146">
        <v>6.9638105752065371</v>
      </c>
      <c r="H23" s="174"/>
    </row>
    <row r="24" spans="1:8">
      <c r="A24" s="67"/>
      <c r="B24" s="69"/>
      <c r="C24" s="105"/>
      <c r="D24" s="105"/>
      <c r="E24" s="637"/>
      <c r="F24" s="637"/>
      <c r="G24" s="174"/>
      <c r="H24" s="174"/>
    </row>
    <row r="25" spans="1:8">
      <c r="A25" s="1045" t="s">
        <v>435</v>
      </c>
      <c r="B25" s="50" t="s">
        <v>41</v>
      </c>
      <c r="C25" s="335" t="s">
        <v>7</v>
      </c>
      <c r="D25" s="335" t="s">
        <v>7</v>
      </c>
      <c r="E25" s="335" t="s">
        <v>7</v>
      </c>
      <c r="F25" s="335" t="s">
        <v>7</v>
      </c>
      <c r="G25" s="335" t="s">
        <v>7</v>
      </c>
      <c r="H25" s="174"/>
    </row>
    <row r="26" spans="1:8">
      <c r="A26" s="1046"/>
      <c r="B26" s="47" t="s">
        <v>80</v>
      </c>
      <c r="C26" s="36">
        <v>101803</v>
      </c>
      <c r="D26" s="36">
        <v>115150</v>
      </c>
      <c r="E26" s="39">
        <v>1539.9775000487846</v>
      </c>
      <c r="F26" s="39">
        <v>1719.7206331379637</v>
      </c>
      <c r="G26" s="19">
        <v>11.671802547990794</v>
      </c>
      <c r="H26" s="174"/>
    </row>
    <row r="27" spans="1:8">
      <c r="A27" s="1046"/>
      <c r="B27" s="47" t="s">
        <v>27</v>
      </c>
      <c r="C27" s="36">
        <v>49991</v>
      </c>
      <c r="D27" s="36">
        <v>50104</v>
      </c>
      <c r="E27" s="39">
        <v>724.06221045876009</v>
      </c>
      <c r="F27" s="39">
        <v>720.50245353921093</v>
      </c>
      <c r="G27" s="19">
        <v>-0.49163688811955808</v>
      </c>
      <c r="H27" s="174"/>
    </row>
    <row r="28" spans="1:8">
      <c r="A28" s="1046"/>
      <c r="B28" s="47" t="s">
        <v>28</v>
      </c>
      <c r="C28" s="36">
        <v>24664</v>
      </c>
      <c r="D28" s="36">
        <v>28034</v>
      </c>
      <c r="E28" s="39">
        <v>755.29339277522547</v>
      </c>
      <c r="F28" s="39">
        <v>848.09369508257521</v>
      </c>
      <c r="G28" s="19">
        <v>12.286656178252429</v>
      </c>
      <c r="H28" s="174"/>
    </row>
    <row r="29" spans="1:8">
      <c r="A29" s="1046"/>
      <c r="B29" s="47" t="s">
        <v>81</v>
      </c>
      <c r="C29" s="36">
        <v>10356</v>
      </c>
      <c r="D29" s="36">
        <v>11327</v>
      </c>
      <c r="E29" s="39">
        <v>390.61041363741805</v>
      </c>
      <c r="F29" s="39">
        <v>422.2733044386602</v>
      </c>
      <c r="G29" s="19">
        <v>8.1060027320810377</v>
      </c>
      <c r="H29" s="174"/>
    </row>
    <row r="30" spans="1:8">
      <c r="A30" s="1046"/>
      <c r="B30" s="47" t="s">
        <v>83</v>
      </c>
      <c r="C30" s="36">
        <v>80528</v>
      </c>
      <c r="D30" s="36">
        <v>88353</v>
      </c>
      <c r="E30" s="39">
        <v>715.93350339065569</v>
      </c>
      <c r="F30" s="39">
        <v>782.82018340495279</v>
      </c>
      <c r="G30" s="19">
        <v>9.3425827534990873</v>
      </c>
      <c r="H30" s="174"/>
    </row>
    <row r="31" spans="1:8">
      <c r="A31" s="1046"/>
      <c r="B31" s="47" t="s">
        <v>38</v>
      </c>
      <c r="C31" s="36">
        <v>386099</v>
      </c>
      <c r="D31" s="36">
        <v>401223</v>
      </c>
      <c r="E31" s="39">
        <v>869.66121010844017</v>
      </c>
      <c r="F31" s="39">
        <v>896.59374021711301</v>
      </c>
      <c r="G31" s="19">
        <v>3.0968990907751817</v>
      </c>
      <c r="H31" s="174"/>
    </row>
    <row r="32" spans="1:8">
      <c r="A32" s="1047"/>
      <c r="B32" s="77" t="s">
        <v>39</v>
      </c>
      <c r="C32" s="196">
        <v>21156</v>
      </c>
      <c r="D32" s="196">
        <v>22035</v>
      </c>
      <c r="E32" s="333">
        <v>943.22756278932491</v>
      </c>
      <c r="F32" s="333">
        <v>972.51320627475138</v>
      </c>
      <c r="G32" s="146">
        <v>3.1048333022439039</v>
      </c>
      <c r="H32" s="174"/>
    </row>
    <row r="33" spans="1:11">
      <c r="A33" s="67"/>
      <c r="B33" s="58"/>
      <c r="C33" s="105"/>
      <c r="D33" s="105"/>
      <c r="E33" s="637"/>
      <c r="F33" s="637"/>
      <c r="G33" s="174"/>
      <c r="H33" s="174"/>
    </row>
    <row r="34" spans="1:11">
      <c r="A34" s="1045" t="s">
        <v>436</v>
      </c>
      <c r="B34" s="50" t="s">
        <v>15</v>
      </c>
      <c r="C34" s="35">
        <v>10096</v>
      </c>
      <c r="D34" s="35">
        <v>12231</v>
      </c>
      <c r="E34" s="335">
        <v>1316.8483811347382</v>
      </c>
      <c r="F34" s="335">
        <v>1563.4766935746745</v>
      </c>
      <c r="G34" s="14">
        <v>18.728679472378943</v>
      </c>
      <c r="H34" s="174"/>
    </row>
    <row r="35" spans="1:11">
      <c r="A35" s="1046"/>
      <c r="B35" s="47" t="s">
        <v>26</v>
      </c>
      <c r="C35" s="36">
        <v>41626</v>
      </c>
      <c r="D35" s="36">
        <v>51589</v>
      </c>
      <c r="E35" s="39">
        <v>1428.0764229817862</v>
      </c>
      <c r="F35" s="39">
        <v>1732.7933210086201</v>
      </c>
      <c r="G35" s="19">
        <v>21.337576415594967</v>
      </c>
      <c r="H35" s="174"/>
    </row>
    <row r="36" spans="1:11">
      <c r="A36" s="1046"/>
      <c r="B36" s="47" t="s">
        <v>43</v>
      </c>
      <c r="C36" s="36">
        <v>23793</v>
      </c>
      <c r="D36" s="36">
        <v>28326</v>
      </c>
      <c r="E36" s="39">
        <v>1345.6026567070314</v>
      </c>
      <c r="F36" s="39">
        <v>1584.867275898167</v>
      </c>
      <c r="G36" s="19">
        <v>17.78122375119753</v>
      </c>
      <c r="H36" s="174"/>
    </row>
    <row r="37" spans="1:11">
      <c r="A37" s="1046"/>
      <c r="B37" s="47" t="s">
        <v>58</v>
      </c>
      <c r="C37" s="638">
        <v>963</v>
      </c>
      <c r="D37" s="36">
        <v>914</v>
      </c>
      <c r="E37" s="39">
        <v>190.44228886713535</v>
      </c>
      <c r="F37" s="39">
        <v>177.74182319550241</v>
      </c>
      <c r="G37" s="39" t="s">
        <v>7</v>
      </c>
      <c r="H37" s="174"/>
    </row>
    <row r="38" spans="1:11">
      <c r="A38" s="1047"/>
      <c r="B38" s="77" t="s">
        <v>17</v>
      </c>
      <c r="C38" s="196">
        <v>4944</v>
      </c>
      <c r="D38" s="196">
        <v>5447</v>
      </c>
      <c r="E38" s="333">
        <v>326.30949505189665</v>
      </c>
      <c r="F38" s="333">
        <v>355.33908886543304</v>
      </c>
      <c r="G38" s="333" t="s">
        <v>7</v>
      </c>
      <c r="H38" s="174"/>
    </row>
    <row r="39" spans="1:11">
      <c r="A39" s="67"/>
      <c r="B39" s="58"/>
      <c r="C39" s="105"/>
      <c r="D39" s="105"/>
      <c r="E39" s="637"/>
      <c r="F39" s="637"/>
      <c r="G39" s="174"/>
      <c r="H39" s="174"/>
    </row>
    <row r="40" spans="1:11">
      <c r="A40" s="487" t="s">
        <v>437</v>
      </c>
      <c r="B40" s="465" t="s">
        <v>8</v>
      </c>
      <c r="C40" s="483" t="s">
        <v>7</v>
      </c>
      <c r="D40" s="483" t="s">
        <v>7</v>
      </c>
      <c r="E40" s="483" t="s">
        <v>7</v>
      </c>
      <c r="F40" s="483" t="s">
        <v>7</v>
      </c>
      <c r="G40" s="483" t="s">
        <v>7</v>
      </c>
      <c r="H40" s="174"/>
    </row>
    <row r="41" spans="1:11">
      <c r="A41" s="144" t="s">
        <v>185</v>
      </c>
    </row>
    <row r="42" spans="1:11">
      <c r="A42" s="144" t="s">
        <v>20</v>
      </c>
    </row>
    <row r="43" spans="1:11">
      <c r="A43" s="46" t="s">
        <v>85</v>
      </c>
    </row>
    <row r="44" spans="1:11" ht="33.75" customHeight="1">
      <c r="A44" s="1082" t="s">
        <v>523</v>
      </c>
      <c r="B44" s="1082"/>
      <c r="C44" s="1082"/>
      <c r="D44" s="1082"/>
      <c r="E44" s="1082"/>
      <c r="F44" s="1082"/>
      <c r="G44" s="1082"/>
      <c r="H44" s="1082"/>
      <c r="I44" s="1082"/>
      <c r="J44" s="1082"/>
      <c r="K44" s="1082"/>
    </row>
    <row r="45" spans="1:11">
      <c r="A45" s="144" t="s">
        <v>45</v>
      </c>
    </row>
    <row r="46" spans="1:11">
      <c r="A46" s="25" t="s">
        <v>524</v>
      </c>
    </row>
  </sheetData>
  <mergeCells count="10">
    <mergeCell ref="A11:A23"/>
    <mergeCell ref="A25:A32"/>
    <mergeCell ref="A34:A38"/>
    <mergeCell ref="A44:K44"/>
    <mergeCell ref="A5:A7"/>
    <mergeCell ref="B5:B7"/>
    <mergeCell ref="C5:F5"/>
    <mergeCell ref="C6:D6"/>
    <mergeCell ref="E6:F6"/>
    <mergeCell ref="G6:G7"/>
  </mergeCells>
  <hyperlinks>
    <hyperlink ref="G1" location="Índice!A1" display="(Voltar ao índice)"/>
  </hyperlinks>
  <pageMargins left="0.511811024" right="0.511811024" top="0.78740157499999996" bottom="0.78740157499999996" header="0.31496062000000002" footer="0.31496062000000002"/>
  <pageSetup paperSize="9" orientation="portrait" verticalDpi="0" r:id="rId1"/>
</worksheet>
</file>

<file path=xl/worksheets/sheet25.xml><?xml version="1.0" encoding="utf-8"?>
<worksheet xmlns="http://schemas.openxmlformats.org/spreadsheetml/2006/main" xmlns:r="http://schemas.openxmlformats.org/officeDocument/2006/relationships">
  <dimension ref="A1:O49"/>
  <sheetViews>
    <sheetView workbookViewId="0">
      <pane xSplit="3" ySplit="9" topLeftCell="D10" activePane="bottomRight" state="frozen"/>
      <selection pane="topRight" activeCell="C1" sqref="C1"/>
      <selection pane="bottomLeft" activeCell="A10" sqref="A10"/>
      <selection pane="bottomRight" activeCell="N1" sqref="N1"/>
    </sheetView>
  </sheetViews>
  <sheetFormatPr defaultColWidth="9.140625" defaultRowHeight="11.25"/>
  <cols>
    <col min="1" max="2" width="15.85546875" style="56" customWidth="1"/>
    <col min="3" max="3" width="9.140625" style="56" customWidth="1"/>
    <col min="4" max="15" width="9.140625" style="56"/>
    <col min="16" max="16" width="9.5703125" style="56" bestFit="1" customWidth="1"/>
    <col min="17" max="16384" width="9.140625" style="56"/>
  </cols>
  <sheetData>
    <row r="1" spans="1:15">
      <c r="A1" s="44" t="s">
        <v>716</v>
      </c>
      <c r="B1" s="44"/>
      <c r="C1" s="25"/>
      <c r="D1" s="25"/>
      <c r="E1" s="25"/>
      <c r="F1" s="25"/>
      <c r="G1" s="25"/>
      <c r="H1" s="25"/>
      <c r="I1" s="25"/>
      <c r="L1" s="25"/>
      <c r="M1" s="25"/>
      <c r="N1" s="163" t="s">
        <v>214</v>
      </c>
    </row>
    <row r="2" spans="1:15">
      <c r="A2" s="45" t="s">
        <v>715</v>
      </c>
      <c r="B2" s="45"/>
      <c r="C2" s="25"/>
      <c r="D2" s="25"/>
      <c r="E2" s="25"/>
      <c r="F2" s="25"/>
      <c r="G2" s="25"/>
      <c r="H2" s="25"/>
      <c r="I2" s="25"/>
      <c r="J2" s="25"/>
      <c r="K2" s="25"/>
      <c r="L2" s="25"/>
      <c r="M2" s="25"/>
      <c r="N2" s="25"/>
      <c r="O2" s="25"/>
    </row>
    <row r="3" spans="1:15">
      <c r="A3" s="45" t="s">
        <v>238</v>
      </c>
      <c r="B3" s="45"/>
      <c r="C3" s="25"/>
      <c r="D3" s="25"/>
      <c r="E3" s="25"/>
      <c r="F3" s="25"/>
      <c r="G3" s="25"/>
      <c r="H3" s="26"/>
      <c r="I3" s="26"/>
      <c r="J3" s="26"/>
      <c r="K3" s="26"/>
      <c r="L3" s="25"/>
      <c r="M3" s="25"/>
      <c r="N3" s="25"/>
      <c r="O3" s="25"/>
    </row>
    <row r="4" spans="1:15">
      <c r="A4" s="25"/>
      <c r="B4" s="25"/>
      <c r="C4" s="25"/>
      <c r="D4" s="25"/>
      <c r="E4" s="25"/>
      <c r="F4" s="25"/>
      <c r="G4" s="25"/>
      <c r="H4" s="25"/>
      <c r="I4" s="25"/>
      <c r="J4" s="25"/>
      <c r="K4" s="25"/>
      <c r="L4" s="25"/>
      <c r="M4" s="25"/>
      <c r="N4" s="25"/>
      <c r="O4" s="25"/>
    </row>
    <row r="5" spans="1:15" ht="16.5" customHeight="1">
      <c r="A5" s="1035" t="s">
        <v>484</v>
      </c>
      <c r="B5" s="1037" t="s">
        <v>46</v>
      </c>
      <c r="C5" s="1108" t="s">
        <v>94</v>
      </c>
      <c r="D5" s="1087"/>
      <c r="E5" s="1087"/>
      <c r="F5" s="1088"/>
      <c r="G5" s="1108" t="s">
        <v>95</v>
      </c>
      <c r="H5" s="1087"/>
      <c r="I5" s="1087"/>
      <c r="J5" s="1088"/>
      <c r="K5" s="1108" t="s">
        <v>96</v>
      </c>
      <c r="L5" s="1087"/>
      <c r="M5" s="1087"/>
      <c r="N5" s="1088"/>
    </row>
    <row r="6" spans="1:15" ht="15" customHeight="1">
      <c r="A6" s="1035"/>
      <c r="B6" s="1037"/>
      <c r="C6" s="1038" t="s">
        <v>4</v>
      </c>
      <c r="D6" s="1035"/>
      <c r="E6" s="1037" t="s">
        <v>24</v>
      </c>
      <c r="F6" s="1037"/>
      <c r="G6" s="1038" t="s">
        <v>4</v>
      </c>
      <c r="H6" s="1035"/>
      <c r="I6" s="1037" t="s">
        <v>24</v>
      </c>
      <c r="J6" s="1037"/>
      <c r="K6" s="1038" t="s">
        <v>4</v>
      </c>
      <c r="L6" s="1035"/>
      <c r="M6" s="1037" t="s">
        <v>24</v>
      </c>
      <c r="N6" s="1037"/>
    </row>
    <row r="7" spans="1:15" ht="16.5" customHeight="1">
      <c r="A7" s="1090"/>
      <c r="B7" s="1048"/>
      <c r="C7" s="553" t="s">
        <v>497</v>
      </c>
      <c r="D7" s="553">
        <v>2016</v>
      </c>
      <c r="E7" s="553">
        <v>2015</v>
      </c>
      <c r="F7" s="553">
        <v>2016</v>
      </c>
      <c r="G7" s="553" t="s">
        <v>497</v>
      </c>
      <c r="H7" s="553">
        <v>2016</v>
      </c>
      <c r="I7" s="553">
        <v>2015</v>
      </c>
      <c r="J7" s="553">
        <v>2016</v>
      </c>
      <c r="K7" s="553" t="s">
        <v>497</v>
      </c>
      <c r="L7" s="553">
        <v>2016</v>
      </c>
      <c r="M7" s="553">
        <v>2015</v>
      </c>
      <c r="N7" s="553">
        <v>2016</v>
      </c>
      <c r="O7" s="187"/>
    </row>
    <row r="8" spans="1:15">
      <c r="A8" s="441"/>
      <c r="B8" s="441"/>
      <c r="C8" s="441"/>
      <c r="D8" s="441"/>
      <c r="E8" s="441"/>
      <c r="F8" s="441"/>
      <c r="G8" s="441"/>
      <c r="H8" s="441"/>
      <c r="I8" s="441"/>
      <c r="J8" s="441"/>
      <c r="K8" s="441"/>
      <c r="L8" s="441"/>
      <c r="M8" s="441"/>
      <c r="N8" s="441"/>
    </row>
    <row r="9" spans="1:15">
      <c r="A9" s="551"/>
      <c r="B9" s="551" t="s">
        <v>6</v>
      </c>
      <c r="C9" s="204">
        <v>160457</v>
      </c>
      <c r="D9" s="204">
        <v>148786</v>
      </c>
      <c r="E9" s="198">
        <v>78.482020372554558</v>
      </c>
      <c r="F9" s="198">
        <v>72.197673781692274</v>
      </c>
      <c r="G9" s="204">
        <v>140313</v>
      </c>
      <c r="H9" s="204">
        <v>128306</v>
      </c>
      <c r="I9" s="198">
        <v>68.629275909023889</v>
      </c>
      <c r="J9" s="198">
        <v>62.259854638432444</v>
      </c>
      <c r="K9" s="204">
        <v>57505</v>
      </c>
      <c r="L9" s="204">
        <v>52082</v>
      </c>
      <c r="M9" s="198">
        <v>28.126592055963588</v>
      </c>
      <c r="N9" s="198">
        <v>25.272534014612244</v>
      </c>
      <c r="O9" s="176"/>
    </row>
    <row r="10" spans="1:15">
      <c r="A10" s="442"/>
      <c r="B10" s="442"/>
      <c r="C10" s="54"/>
      <c r="D10" s="54"/>
      <c r="E10" s="49"/>
      <c r="F10" s="49"/>
      <c r="G10" s="54"/>
      <c r="H10" s="54"/>
      <c r="I10" s="49"/>
      <c r="J10" s="49"/>
      <c r="K10" s="54"/>
      <c r="L10" s="54"/>
      <c r="M10" s="49"/>
      <c r="N10" s="49"/>
      <c r="O10" s="176"/>
    </row>
    <row r="11" spans="1:15" ht="12">
      <c r="A11" s="1045" t="s">
        <v>434</v>
      </c>
      <c r="B11" s="413" t="s">
        <v>25</v>
      </c>
      <c r="C11" s="370">
        <v>1249</v>
      </c>
      <c r="D11" s="370">
        <v>1226</v>
      </c>
      <c r="E11" s="371">
        <v>37.384777660844343</v>
      </c>
      <c r="F11" s="371">
        <v>36.499360070355046</v>
      </c>
      <c r="G11" s="370">
        <v>408</v>
      </c>
      <c r="H11" s="370">
        <v>359</v>
      </c>
      <c r="I11" s="371">
        <v>12.212161157425532</v>
      </c>
      <c r="J11" s="371">
        <v>10.687822402330719</v>
      </c>
      <c r="K11" s="370">
        <v>890</v>
      </c>
      <c r="L11" s="370">
        <v>737</v>
      </c>
      <c r="M11" s="371">
        <v>26.63927311301158</v>
      </c>
      <c r="N11" s="371">
        <v>21.941295572472814</v>
      </c>
      <c r="O11" s="176"/>
    </row>
    <row r="12" spans="1:15" ht="12">
      <c r="A12" s="1046"/>
      <c r="B12" s="11" t="s">
        <v>18</v>
      </c>
      <c r="C12" s="373">
        <v>1932</v>
      </c>
      <c r="D12" s="373">
        <v>2314</v>
      </c>
      <c r="E12" s="372">
        <v>49.056251168005979</v>
      </c>
      <c r="F12" s="372">
        <v>57.825901055735024</v>
      </c>
      <c r="G12" s="373">
        <v>996</v>
      </c>
      <c r="H12" s="373">
        <v>681</v>
      </c>
      <c r="I12" s="372">
        <v>25.289868614562089</v>
      </c>
      <c r="J12" s="372">
        <v>17.017907786929797</v>
      </c>
      <c r="K12" s="373">
        <v>707</v>
      </c>
      <c r="L12" s="373">
        <v>262</v>
      </c>
      <c r="M12" s="372">
        <v>17.951744086842769</v>
      </c>
      <c r="N12" s="372">
        <v>6.5472714246337835</v>
      </c>
      <c r="O12" s="176"/>
    </row>
    <row r="13" spans="1:15" ht="12">
      <c r="A13" s="1046"/>
      <c r="B13" s="11" t="s">
        <v>9</v>
      </c>
      <c r="C13" s="373">
        <v>4643</v>
      </c>
      <c r="D13" s="373">
        <v>4010</v>
      </c>
      <c r="E13" s="372">
        <v>52.142415389862542</v>
      </c>
      <c r="F13" s="372">
        <v>44.736175378302377</v>
      </c>
      <c r="G13" s="373">
        <v>2982</v>
      </c>
      <c r="H13" s="373">
        <v>2380</v>
      </c>
      <c r="I13" s="372">
        <v>33.488839692563019</v>
      </c>
      <c r="J13" s="372">
        <v>26.55164523699742</v>
      </c>
      <c r="K13" s="373">
        <v>3698</v>
      </c>
      <c r="L13" s="373">
        <v>2994</v>
      </c>
      <c r="M13" s="372">
        <v>41.529754923909472</v>
      </c>
      <c r="N13" s="372">
        <v>33.40152346200432</v>
      </c>
      <c r="O13" s="176"/>
    </row>
    <row r="14" spans="1:15" ht="12">
      <c r="A14" s="1046"/>
      <c r="B14" s="11" t="s">
        <v>10</v>
      </c>
      <c r="C14" s="373">
        <v>5995</v>
      </c>
      <c r="D14" s="373">
        <v>5121</v>
      </c>
      <c r="E14" s="372">
        <v>152.54798391108602</v>
      </c>
      <c r="F14" s="372">
        <v>128.87243290064643</v>
      </c>
      <c r="G14" s="373">
        <v>3395</v>
      </c>
      <c r="H14" s="373">
        <v>2714</v>
      </c>
      <c r="I14" s="372">
        <v>86.388724833717603</v>
      </c>
      <c r="J14" s="372">
        <v>68.299117924693306</v>
      </c>
      <c r="K14" s="373">
        <v>2180</v>
      </c>
      <c r="L14" s="373">
        <v>1803</v>
      </c>
      <c r="M14" s="372">
        <v>55.47199414948583</v>
      </c>
      <c r="N14" s="372">
        <v>45.373363897649973</v>
      </c>
      <c r="O14" s="176"/>
    </row>
    <row r="15" spans="1:15" ht="12">
      <c r="A15" s="1046"/>
      <c r="B15" s="11" t="s">
        <v>29</v>
      </c>
      <c r="C15" s="373">
        <v>26687</v>
      </c>
      <c r="D15" s="373">
        <v>25547</v>
      </c>
      <c r="E15" s="372">
        <v>127.87805282077076</v>
      </c>
      <c r="F15" s="372">
        <v>121.66651744297909</v>
      </c>
      <c r="G15" s="373">
        <v>19348</v>
      </c>
      <c r="H15" s="373">
        <v>18186</v>
      </c>
      <c r="I15" s="372">
        <v>92.711228912064783</v>
      </c>
      <c r="J15" s="372">
        <v>86.61006326449359</v>
      </c>
      <c r="K15" s="373">
        <v>5295</v>
      </c>
      <c r="L15" s="373">
        <v>5318</v>
      </c>
      <c r="M15" s="372">
        <v>25.372439378198418</v>
      </c>
      <c r="N15" s="372">
        <v>25.32675225121395</v>
      </c>
      <c r="O15" s="176"/>
    </row>
    <row r="16" spans="1:15" ht="12">
      <c r="A16" s="1046"/>
      <c r="B16" s="11" t="s">
        <v>30</v>
      </c>
      <c r="C16" s="373">
        <v>4895</v>
      </c>
      <c r="D16" s="373">
        <v>4088</v>
      </c>
      <c r="E16" s="372">
        <v>59.876848185462393</v>
      </c>
      <c r="F16" s="372">
        <v>49.415404164335712</v>
      </c>
      <c r="G16" s="373">
        <v>2558</v>
      </c>
      <c r="H16" s="373">
        <v>2155</v>
      </c>
      <c r="I16" s="372">
        <v>31.290087366376465</v>
      </c>
      <c r="J16" s="372">
        <v>26.049460854731766</v>
      </c>
      <c r="K16" s="373">
        <v>2246</v>
      </c>
      <c r="L16" s="373">
        <v>2339</v>
      </c>
      <c r="M16" s="372">
        <v>27.473626358436881</v>
      </c>
      <c r="N16" s="372">
        <v>28.273637558801671</v>
      </c>
      <c r="O16" s="176"/>
    </row>
    <row r="17" spans="1:15" ht="12">
      <c r="A17" s="1046"/>
      <c r="B17" s="11" t="s">
        <v>84</v>
      </c>
      <c r="C17" s="373">
        <v>544</v>
      </c>
      <c r="D17" s="373">
        <v>523</v>
      </c>
      <c r="E17" s="372">
        <v>13.695174615993849</v>
      </c>
      <c r="F17" s="372">
        <v>13.076912498452899</v>
      </c>
      <c r="G17" s="373">
        <v>396</v>
      </c>
      <c r="H17" s="373">
        <v>363</v>
      </c>
      <c r="I17" s="372">
        <v>9.9692815219366988</v>
      </c>
      <c r="J17" s="372">
        <v>9.0763274128841349</v>
      </c>
      <c r="K17" s="373">
        <v>1022</v>
      </c>
      <c r="L17" s="373">
        <v>885</v>
      </c>
      <c r="M17" s="372">
        <v>25.728802311664914</v>
      </c>
      <c r="N17" s="372">
        <v>22.128236254552228</v>
      </c>
      <c r="O17" s="176"/>
    </row>
    <row r="18" spans="1:15" ht="12">
      <c r="A18" s="1046"/>
      <c r="B18" s="11" t="s">
        <v>31</v>
      </c>
      <c r="C18" s="373">
        <v>8864</v>
      </c>
      <c r="D18" s="373">
        <v>8576</v>
      </c>
      <c r="E18" s="372">
        <v>79.405049781340495</v>
      </c>
      <c r="F18" s="372">
        <v>76.280473052784373</v>
      </c>
      <c r="G18" s="373">
        <v>11849</v>
      </c>
      <c r="H18" s="373">
        <v>12310</v>
      </c>
      <c r="I18" s="372">
        <v>106.14513028645121</v>
      </c>
      <c r="J18" s="372">
        <v>109.49307640855594</v>
      </c>
      <c r="K18" s="373">
        <v>5308</v>
      </c>
      <c r="L18" s="373">
        <v>5368</v>
      </c>
      <c r="M18" s="372">
        <v>47.549865099205249</v>
      </c>
      <c r="N18" s="372">
        <v>47.746452815688727</v>
      </c>
      <c r="O18" s="176"/>
    </row>
    <row r="19" spans="1:15" ht="12">
      <c r="A19" s="1046"/>
      <c r="B19" s="11" t="s">
        <v>32</v>
      </c>
      <c r="C19" s="373">
        <v>4767</v>
      </c>
      <c r="D19" s="373">
        <v>3858</v>
      </c>
      <c r="E19" s="372">
        <v>51.010291623279741</v>
      </c>
      <c r="F19" s="372">
        <v>40.997473416464622</v>
      </c>
      <c r="G19" s="373">
        <v>5755</v>
      </c>
      <c r="H19" s="373">
        <v>4634</v>
      </c>
      <c r="I19" s="372">
        <v>61.582594565130044</v>
      </c>
      <c r="J19" s="372">
        <v>49.243725197484977</v>
      </c>
      <c r="K19" s="373">
        <v>2211</v>
      </c>
      <c r="L19" s="373">
        <v>2124</v>
      </c>
      <c r="M19" s="372">
        <v>23.65927308140791</v>
      </c>
      <c r="N19" s="372">
        <v>22.57092626660727</v>
      </c>
      <c r="O19" s="176"/>
    </row>
    <row r="20" spans="1:15" ht="12">
      <c r="A20" s="1046"/>
      <c r="B20" s="11" t="s">
        <v>33</v>
      </c>
      <c r="C20" s="373">
        <v>706</v>
      </c>
      <c r="D20" s="373">
        <v>904</v>
      </c>
      <c r="E20" s="372">
        <v>22.034763741140839</v>
      </c>
      <c r="F20" s="372">
        <v>28.142881158590118</v>
      </c>
      <c r="G20" s="373">
        <v>398</v>
      </c>
      <c r="H20" s="373">
        <v>494</v>
      </c>
      <c r="I20" s="372">
        <v>12.421863978716789</v>
      </c>
      <c r="J20" s="372">
        <v>15.378963818964069</v>
      </c>
      <c r="K20" s="373">
        <v>561</v>
      </c>
      <c r="L20" s="373">
        <v>694</v>
      </c>
      <c r="M20" s="372">
        <v>17.50921028155809</v>
      </c>
      <c r="N20" s="372">
        <v>21.605264960245066</v>
      </c>
      <c r="O20" s="176"/>
    </row>
    <row r="21" spans="1:15" ht="12">
      <c r="A21" s="1046"/>
      <c r="B21" s="11" t="s">
        <v>34</v>
      </c>
      <c r="C21" s="373">
        <v>13770</v>
      </c>
      <c r="D21" s="373">
        <v>13094</v>
      </c>
      <c r="E21" s="372">
        <v>83.202296262531107</v>
      </c>
      <c r="F21" s="372">
        <v>78.70884316153959</v>
      </c>
      <c r="G21" s="373">
        <v>11776</v>
      </c>
      <c r="H21" s="373">
        <v>9756</v>
      </c>
      <c r="I21" s="372">
        <v>71.153975365836331</v>
      </c>
      <c r="J21" s="372">
        <v>58.643918885289466</v>
      </c>
      <c r="K21" s="373">
        <v>3807</v>
      </c>
      <c r="L21" s="373">
        <v>4005</v>
      </c>
      <c r="M21" s="372">
        <v>23.002987790229188</v>
      </c>
      <c r="N21" s="372">
        <v>24.074302494422337</v>
      </c>
      <c r="O21" s="176"/>
    </row>
    <row r="22" spans="1:15" ht="12">
      <c r="A22" s="1046"/>
      <c r="B22" s="11" t="s">
        <v>35</v>
      </c>
      <c r="C22" s="373">
        <v>280</v>
      </c>
      <c r="D22" s="373">
        <v>318</v>
      </c>
      <c r="E22" s="372">
        <v>8.1343917726437507</v>
      </c>
      <c r="F22" s="372">
        <v>9.1510844035018142</v>
      </c>
      <c r="G22" s="373">
        <v>216</v>
      </c>
      <c r="H22" s="373">
        <v>225</v>
      </c>
      <c r="I22" s="372">
        <v>6.275102224610893</v>
      </c>
      <c r="J22" s="372">
        <v>6.4748238704022274</v>
      </c>
      <c r="K22" s="373">
        <v>199</v>
      </c>
      <c r="L22" s="373">
        <v>228</v>
      </c>
      <c r="M22" s="372">
        <v>5.781228438414665</v>
      </c>
      <c r="N22" s="372">
        <v>6.5611548553409236</v>
      </c>
      <c r="O22" s="176"/>
    </row>
    <row r="23" spans="1:15" ht="12">
      <c r="A23" s="1047"/>
      <c r="B23" s="485" t="s">
        <v>37</v>
      </c>
      <c r="C23" s="374">
        <v>7092</v>
      </c>
      <c r="D23" s="374">
        <v>6759</v>
      </c>
      <c r="E23" s="375">
        <v>104.00062177472691</v>
      </c>
      <c r="F23" s="375">
        <v>97.806933830042254</v>
      </c>
      <c r="G23" s="374">
        <v>5454</v>
      </c>
      <c r="H23" s="374">
        <v>4548</v>
      </c>
      <c r="I23" s="375">
        <v>79.980173598330595</v>
      </c>
      <c r="J23" s="375">
        <v>65.812388675696425</v>
      </c>
      <c r="K23" s="374">
        <v>1053</v>
      </c>
      <c r="L23" s="374">
        <v>1035</v>
      </c>
      <c r="M23" s="375">
        <v>15.441716684826204</v>
      </c>
      <c r="N23" s="375">
        <v>14.977093728967855</v>
      </c>
      <c r="O23" s="176"/>
    </row>
    <row r="24" spans="1:15">
      <c r="A24" s="67"/>
      <c r="B24" s="69"/>
      <c r="C24" s="54"/>
      <c r="D24" s="54"/>
      <c r="E24" s="49"/>
      <c r="F24" s="49"/>
      <c r="G24" s="54"/>
      <c r="H24" s="54"/>
      <c r="I24" s="49"/>
      <c r="J24" s="49"/>
      <c r="K24" s="54"/>
      <c r="L24" s="54"/>
      <c r="M24" s="49"/>
      <c r="N24" s="49"/>
      <c r="O24" s="176"/>
    </row>
    <row r="25" spans="1:15" ht="12">
      <c r="A25" s="1045" t="s">
        <v>435</v>
      </c>
      <c r="B25" s="369" t="s">
        <v>41</v>
      </c>
      <c r="C25" s="370" t="s">
        <v>7</v>
      </c>
      <c r="D25" s="370" t="s">
        <v>7</v>
      </c>
      <c r="E25" s="371" t="s">
        <v>7</v>
      </c>
      <c r="F25" s="371" t="s">
        <v>7</v>
      </c>
      <c r="G25" s="370" t="s">
        <v>7</v>
      </c>
      <c r="H25" s="370" t="s">
        <v>7</v>
      </c>
      <c r="I25" s="371" t="s">
        <v>7</v>
      </c>
      <c r="J25" s="371" t="s">
        <v>7</v>
      </c>
      <c r="K25" s="370" t="s">
        <v>7</v>
      </c>
      <c r="L25" s="370" t="s">
        <v>7</v>
      </c>
      <c r="M25" s="371" t="s">
        <v>7</v>
      </c>
      <c r="N25" s="371" t="s">
        <v>7</v>
      </c>
      <c r="O25" s="176"/>
    </row>
    <row r="26" spans="1:15" ht="12">
      <c r="A26" s="1046"/>
      <c r="B26" s="11" t="s">
        <v>610</v>
      </c>
      <c r="C26" s="373">
        <v>6720</v>
      </c>
      <c r="D26" s="373">
        <v>4833</v>
      </c>
      <c r="E26" s="372">
        <v>101.65367229185617</v>
      </c>
      <c r="F26" s="372">
        <v>72.178982370436643</v>
      </c>
      <c r="G26" s="373">
        <v>8158</v>
      </c>
      <c r="H26" s="373">
        <v>4926</v>
      </c>
      <c r="I26" s="372">
        <v>123.406347999548</v>
      </c>
      <c r="J26" s="372">
        <v>73.567901335975762</v>
      </c>
      <c r="K26" s="373">
        <v>5437</v>
      </c>
      <c r="L26" s="373">
        <v>3674</v>
      </c>
      <c r="M26" s="372">
        <v>82.245686942086607</v>
      </c>
      <c r="N26" s="372">
        <v>54.869766445061906</v>
      </c>
      <c r="O26" s="176"/>
    </row>
    <row r="27" spans="1:15" ht="12">
      <c r="A27" s="1046"/>
      <c r="B27" s="11" t="s">
        <v>27</v>
      </c>
      <c r="C27" s="373">
        <v>1893</v>
      </c>
      <c r="D27" s="373">
        <v>1852</v>
      </c>
      <c r="E27" s="372">
        <v>27.417930515461439</v>
      </c>
      <c r="F27" s="372">
        <v>26.632016285219116</v>
      </c>
      <c r="G27" s="373">
        <v>1117</v>
      </c>
      <c r="H27" s="373">
        <v>1161</v>
      </c>
      <c r="I27" s="372">
        <v>16.178461904791561</v>
      </c>
      <c r="J27" s="372">
        <v>16.695340662602263</v>
      </c>
      <c r="K27" s="373">
        <v>1609</v>
      </c>
      <c r="L27" s="373">
        <v>1659</v>
      </c>
      <c r="M27" s="372">
        <v>23.304516745577104</v>
      </c>
      <c r="N27" s="372">
        <v>23.856649577310211</v>
      </c>
      <c r="O27" s="176"/>
    </row>
    <row r="28" spans="1:15" ht="12">
      <c r="A28" s="1046"/>
      <c r="B28" s="11" t="s">
        <v>237</v>
      </c>
      <c r="C28" s="373">
        <v>2665</v>
      </c>
      <c r="D28" s="373">
        <v>3045</v>
      </c>
      <c r="E28" s="372">
        <v>81.611129246917614</v>
      </c>
      <c r="F28" s="372">
        <v>92.118331366427967</v>
      </c>
      <c r="G28" s="373">
        <v>3919</v>
      </c>
      <c r="H28" s="373">
        <v>3977</v>
      </c>
      <c r="I28" s="372">
        <v>120.01276379687434</v>
      </c>
      <c r="J28" s="372">
        <v>120.31349879943646</v>
      </c>
      <c r="K28" s="373">
        <v>1894</v>
      </c>
      <c r="L28" s="373">
        <v>2042</v>
      </c>
      <c r="M28" s="372">
        <v>58.000554894432256</v>
      </c>
      <c r="N28" s="372">
        <v>61.775248817814749</v>
      </c>
      <c r="O28" s="176"/>
    </row>
    <row r="29" spans="1:15" ht="12">
      <c r="A29" s="1046"/>
      <c r="B29" s="11" t="s">
        <v>66</v>
      </c>
      <c r="C29" s="373">
        <v>3312</v>
      </c>
      <c r="D29" s="373">
        <v>3127</v>
      </c>
      <c r="E29" s="372">
        <v>124.92291328380924</v>
      </c>
      <c r="F29" s="372">
        <v>116.57531764630444</v>
      </c>
      <c r="G29" s="373">
        <v>3147</v>
      </c>
      <c r="H29" s="373">
        <v>2643</v>
      </c>
      <c r="I29" s="372">
        <v>118.69939858217019</v>
      </c>
      <c r="J29" s="372">
        <v>98.531680377097103</v>
      </c>
      <c r="K29" s="373">
        <v>1113</v>
      </c>
      <c r="L29" s="373">
        <v>1573</v>
      </c>
      <c r="M29" s="372">
        <v>41.980435532874303</v>
      </c>
      <c r="N29" s="372">
        <v>58.641821124923858</v>
      </c>
      <c r="O29" s="176"/>
    </row>
    <row r="30" spans="1:15" ht="12">
      <c r="A30" s="1046"/>
      <c r="B30" s="11" t="s">
        <v>83</v>
      </c>
      <c r="C30" s="373">
        <v>9146</v>
      </c>
      <c r="D30" s="373">
        <v>8845</v>
      </c>
      <c r="E30" s="372">
        <v>81.312435699519881</v>
      </c>
      <c r="F30" s="372">
        <v>78.367961724183758</v>
      </c>
      <c r="G30" s="373">
        <v>11546</v>
      </c>
      <c r="H30" s="373">
        <v>10525</v>
      </c>
      <c r="I30" s="372">
        <v>102.64961541511661</v>
      </c>
      <c r="J30" s="372">
        <v>93.253001373322107</v>
      </c>
      <c r="K30" s="373">
        <v>5360</v>
      </c>
      <c r="L30" s="373">
        <v>5514</v>
      </c>
      <c r="M30" s="372">
        <v>47.653034698166032</v>
      </c>
      <c r="N30" s="372">
        <v>48.854826562707657</v>
      </c>
      <c r="O30" s="176"/>
    </row>
    <row r="31" spans="1:15" ht="12">
      <c r="A31" s="1046"/>
      <c r="B31" s="11" t="s">
        <v>38</v>
      </c>
      <c r="C31" s="373">
        <v>44364</v>
      </c>
      <c r="D31" s="373">
        <v>45549</v>
      </c>
      <c r="E31" s="372">
        <v>99.926832043726705</v>
      </c>
      <c r="F31" s="372">
        <v>101.78615950020134</v>
      </c>
      <c r="G31" s="373">
        <v>32278</v>
      </c>
      <c r="H31" s="373">
        <v>32873</v>
      </c>
      <c r="I31" s="372">
        <v>72.703955565490276</v>
      </c>
      <c r="J31" s="372">
        <v>73.45971198599571</v>
      </c>
      <c r="K31" s="373">
        <v>6570</v>
      </c>
      <c r="L31" s="373">
        <v>6435</v>
      </c>
      <c r="M31" s="372">
        <v>14.798469176072592</v>
      </c>
      <c r="N31" s="372">
        <v>14.379984991630893</v>
      </c>
      <c r="O31" s="176"/>
    </row>
    <row r="32" spans="1:15" ht="12">
      <c r="A32" s="1047"/>
      <c r="B32" s="183" t="s">
        <v>39</v>
      </c>
      <c r="C32" s="374">
        <v>457</v>
      </c>
      <c r="D32" s="374">
        <v>727</v>
      </c>
      <c r="E32" s="375">
        <v>20.375070722004228</v>
      </c>
      <c r="F32" s="375">
        <v>32.086094892749912</v>
      </c>
      <c r="G32" s="374">
        <v>244</v>
      </c>
      <c r="H32" s="374">
        <v>227</v>
      </c>
      <c r="I32" s="375">
        <v>10.878593558356744</v>
      </c>
      <c r="J32" s="375">
        <v>10.018629354407469</v>
      </c>
      <c r="K32" s="374">
        <v>763</v>
      </c>
      <c r="L32" s="374">
        <v>688</v>
      </c>
      <c r="M32" s="375">
        <v>34.017897069779487</v>
      </c>
      <c r="N32" s="375">
        <v>30.364832580759199</v>
      </c>
      <c r="O32" s="176"/>
    </row>
    <row r="33" spans="1:15">
      <c r="A33" s="67"/>
      <c r="B33" s="58"/>
      <c r="C33" s="54"/>
      <c r="D33" s="54"/>
      <c r="E33" s="49"/>
      <c r="F33" s="49"/>
      <c r="G33" s="54"/>
      <c r="H33" s="54"/>
      <c r="I33" s="49"/>
      <c r="J33" s="49"/>
      <c r="K33" s="54"/>
      <c r="L33" s="54"/>
      <c r="M33" s="49"/>
      <c r="N33" s="49"/>
      <c r="O33" s="176"/>
    </row>
    <row r="34" spans="1:15" ht="12">
      <c r="A34" s="1045" t="s">
        <v>436</v>
      </c>
      <c r="B34" s="413" t="s">
        <v>15</v>
      </c>
      <c r="C34" s="370">
        <v>285</v>
      </c>
      <c r="D34" s="370">
        <v>350</v>
      </c>
      <c r="E34" s="371">
        <v>37.173315037975478</v>
      </c>
      <c r="F34" s="371">
        <v>44.74015556791236</v>
      </c>
      <c r="G34" s="370">
        <v>287</v>
      </c>
      <c r="H34" s="370">
        <v>200</v>
      </c>
      <c r="I34" s="371">
        <v>37.434180406663025</v>
      </c>
      <c r="J34" s="371">
        <v>25.565803181664204</v>
      </c>
      <c r="K34" s="370">
        <v>181</v>
      </c>
      <c r="L34" s="370">
        <v>168</v>
      </c>
      <c r="M34" s="371">
        <v>23.608315866223023</v>
      </c>
      <c r="N34" s="371">
        <v>21.475274672597934</v>
      </c>
      <c r="O34" s="176"/>
    </row>
    <row r="35" spans="1:15" ht="12">
      <c r="A35" s="1046"/>
      <c r="B35" s="11" t="s">
        <v>26</v>
      </c>
      <c r="C35" s="373">
        <v>2911</v>
      </c>
      <c r="D35" s="373">
        <v>2300</v>
      </c>
      <c r="E35" s="372">
        <v>99.8686029716999</v>
      </c>
      <c r="F35" s="372">
        <v>77.253380339216235</v>
      </c>
      <c r="G35" s="373">
        <v>7301</v>
      </c>
      <c r="H35" s="373">
        <v>6037</v>
      </c>
      <c r="I35" s="372">
        <v>250.47772940445927</v>
      </c>
      <c r="J35" s="372">
        <v>202.77332917732539</v>
      </c>
      <c r="K35" s="373">
        <v>1543</v>
      </c>
      <c r="L35" s="373">
        <v>1405</v>
      </c>
      <c r="M35" s="372">
        <v>52.936191819076925</v>
      </c>
      <c r="N35" s="372">
        <v>47.191738859390789</v>
      </c>
      <c r="O35" s="176"/>
    </row>
    <row r="36" spans="1:15" ht="12">
      <c r="A36" s="1046"/>
      <c r="B36" s="11" t="s">
        <v>43</v>
      </c>
      <c r="C36" s="373">
        <v>1004</v>
      </c>
      <c r="D36" s="373">
        <v>1019</v>
      </c>
      <c r="E36" s="372">
        <v>56.78077868843188</v>
      </c>
      <c r="F36" s="372">
        <v>57.014042015824053</v>
      </c>
      <c r="G36" s="373">
        <v>1189</v>
      </c>
      <c r="H36" s="373">
        <v>1098</v>
      </c>
      <c r="I36" s="372">
        <v>67.243372371061255</v>
      </c>
      <c r="J36" s="372">
        <v>61.434168923822192</v>
      </c>
      <c r="K36" s="373">
        <v>760</v>
      </c>
      <c r="L36" s="373">
        <v>802</v>
      </c>
      <c r="M36" s="372">
        <v>42.981465939450423</v>
      </c>
      <c r="N36" s="372">
        <v>44.872680762208923</v>
      </c>
      <c r="O36" s="176"/>
    </row>
    <row r="37" spans="1:15" ht="12">
      <c r="A37" s="1046"/>
      <c r="B37" s="11" t="s">
        <v>58</v>
      </c>
      <c r="C37" s="373">
        <v>137</v>
      </c>
      <c r="D37" s="373">
        <v>217</v>
      </c>
      <c r="E37" s="372">
        <v>27.093035903216556</v>
      </c>
      <c r="F37" s="372">
        <v>42.199098067203522</v>
      </c>
      <c r="G37" s="373">
        <v>228</v>
      </c>
      <c r="H37" s="373">
        <v>317</v>
      </c>
      <c r="I37" s="372">
        <v>45.089140043309307</v>
      </c>
      <c r="J37" s="372">
        <v>61.645687038265052</v>
      </c>
      <c r="K37" s="373">
        <v>45</v>
      </c>
      <c r="L37" s="373">
        <v>53</v>
      </c>
      <c r="M37" s="372">
        <v>8.8991723769689415</v>
      </c>
      <c r="N37" s="372">
        <v>10.306692154662612</v>
      </c>
      <c r="O37" s="176"/>
    </row>
    <row r="38" spans="1:15" ht="12">
      <c r="A38" s="1047"/>
      <c r="B38" s="183" t="s">
        <v>17</v>
      </c>
      <c r="C38" s="374">
        <v>590</v>
      </c>
      <c r="D38" s="374">
        <v>584</v>
      </c>
      <c r="E38" s="375">
        <v>38.940655760643011</v>
      </c>
      <c r="F38" s="375">
        <v>38.097673562954448</v>
      </c>
      <c r="G38" s="374">
        <v>319</v>
      </c>
      <c r="H38" s="374">
        <v>248</v>
      </c>
      <c r="I38" s="375">
        <v>21.054354555330711</v>
      </c>
      <c r="J38" s="375">
        <v>16.178464115775178</v>
      </c>
      <c r="K38" s="374">
        <v>320</v>
      </c>
      <c r="L38" s="374">
        <v>277</v>
      </c>
      <c r="M38" s="375">
        <v>21.120355666789429</v>
      </c>
      <c r="N38" s="375">
        <v>18.070300645442437</v>
      </c>
      <c r="O38" s="176"/>
    </row>
    <row r="39" spans="1:15">
      <c r="A39" s="67"/>
      <c r="B39" s="58"/>
      <c r="C39" s="54"/>
      <c r="D39" s="54"/>
      <c r="E39" s="49"/>
      <c r="F39" s="49"/>
      <c r="G39" s="54"/>
      <c r="H39" s="54"/>
      <c r="I39" s="49"/>
      <c r="J39" s="49"/>
      <c r="K39" s="54"/>
      <c r="L39" s="54"/>
      <c r="M39" s="49"/>
      <c r="N39" s="49"/>
      <c r="O39" s="176"/>
    </row>
    <row r="40" spans="1:15" ht="12">
      <c r="A40" s="487" t="s">
        <v>437</v>
      </c>
      <c r="B40" s="727" t="s">
        <v>8</v>
      </c>
      <c r="C40" s="822">
        <v>5549</v>
      </c>
      <c r="D40" s="822" t="s">
        <v>7</v>
      </c>
      <c r="E40" s="823">
        <v>36.497132913099989</v>
      </c>
      <c r="F40" s="823" t="s">
        <v>7</v>
      </c>
      <c r="G40" s="822">
        <v>5049</v>
      </c>
      <c r="H40" s="822">
        <v>5269</v>
      </c>
      <c r="I40" s="823">
        <v>33.208510376327602</v>
      </c>
      <c r="J40" s="823">
        <v>34.490735679733262</v>
      </c>
      <c r="K40" s="822">
        <v>2733</v>
      </c>
      <c r="L40" s="822" t="s">
        <v>7</v>
      </c>
      <c r="M40" s="823">
        <v>17.975610785997887</v>
      </c>
      <c r="N40" s="823" t="s">
        <v>7</v>
      </c>
      <c r="O40" s="176"/>
    </row>
    <row r="41" spans="1:15">
      <c r="A41" s="12" t="s">
        <v>227</v>
      </c>
      <c r="B41" s="12"/>
      <c r="C41" s="30"/>
      <c r="D41" s="30"/>
      <c r="E41" s="30"/>
      <c r="F41" s="30"/>
      <c r="G41" s="30"/>
      <c r="H41" s="30"/>
      <c r="I41" s="30"/>
      <c r="J41" s="30"/>
      <c r="K41" s="30"/>
      <c r="L41" s="30"/>
      <c r="M41" s="30"/>
      <c r="N41" s="30"/>
      <c r="O41" s="30"/>
    </row>
    <row r="42" spans="1:15">
      <c r="A42" s="25" t="s">
        <v>20</v>
      </c>
      <c r="B42" s="25"/>
      <c r="C42" s="30"/>
      <c r="D42" s="30"/>
      <c r="E42" s="30"/>
      <c r="F42" s="30"/>
      <c r="G42" s="30"/>
      <c r="H42" s="30"/>
      <c r="I42" s="30"/>
      <c r="J42" s="30"/>
      <c r="K42" s="30"/>
      <c r="L42" s="30"/>
      <c r="M42" s="30"/>
      <c r="N42" s="30"/>
      <c r="O42" s="13"/>
    </row>
    <row r="43" spans="1:15">
      <c r="A43" s="31" t="s">
        <v>85</v>
      </c>
      <c r="B43" s="31"/>
      <c r="C43" s="32"/>
      <c r="D43" s="32"/>
      <c r="E43" s="32"/>
      <c r="F43" s="32"/>
      <c r="G43" s="32"/>
      <c r="H43" s="32"/>
      <c r="I43" s="32"/>
      <c r="J43" s="32"/>
      <c r="K43" s="32"/>
      <c r="L43" s="25"/>
      <c r="M43" s="25"/>
      <c r="N43" s="25"/>
      <c r="O43" s="25"/>
    </row>
    <row r="44" spans="1:15" ht="22.5" customHeight="1">
      <c r="A44" s="1031" t="s">
        <v>475</v>
      </c>
      <c r="B44" s="1031"/>
      <c r="C44" s="1031"/>
      <c r="D44" s="1031"/>
      <c r="E44" s="1031"/>
      <c r="F44" s="1031"/>
      <c r="G44" s="1031"/>
      <c r="H44" s="1031"/>
      <c r="I44" s="1031"/>
      <c r="J44" s="1031"/>
      <c r="K44" s="1031"/>
      <c r="L44" s="1031"/>
      <c r="M44" s="1031"/>
      <c r="N44" s="1031"/>
      <c r="O44" s="25"/>
    </row>
    <row r="45" spans="1:15">
      <c r="A45" s="33" t="s">
        <v>45</v>
      </c>
      <c r="B45" s="33"/>
      <c r="L45" s="25"/>
      <c r="M45" s="25"/>
      <c r="N45" s="25"/>
      <c r="O45" s="25"/>
    </row>
    <row r="46" spans="1:15">
      <c r="A46" s="25" t="s">
        <v>409</v>
      </c>
      <c r="B46" s="25"/>
      <c r="L46" s="25"/>
      <c r="M46" s="25"/>
      <c r="N46" s="25"/>
      <c r="O46" s="25"/>
    </row>
    <row r="47" spans="1:15">
      <c r="A47" s="33" t="s">
        <v>611</v>
      </c>
      <c r="B47" s="33"/>
      <c r="C47" s="46"/>
      <c r="D47" s="31"/>
      <c r="E47" s="31"/>
    </row>
    <row r="48" spans="1:15">
      <c r="A48" s="144"/>
      <c r="B48" s="144"/>
      <c r="C48" s="46"/>
      <c r="D48" s="31"/>
      <c r="E48" s="31"/>
      <c r="F48" s="144"/>
      <c r="G48" s="144"/>
    </row>
    <row r="49" spans="1:2">
      <c r="A49" s="186"/>
      <c r="B49" s="186"/>
    </row>
  </sheetData>
  <mergeCells count="15">
    <mergeCell ref="M6:N6"/>
    <mergeCell ref="A11:A23"/>
    <mergeCell ref="A25:A32"/>
    <mergeCell ref="A34:A38"/>
    <mergeCell ref="A44:N44"/>
    <mergeCell ref="A5:A7"/>
    <mergeCell ref="B5:B7"/>
    <mergeCell ref="C5:F5"/>
    <mergeCell ref="G5:J5"/>
    <mergeCell ref="K5:N5"/>
    <mergeCell ref="C6:D6"/>
    <mergeCell ref="E6:F6"/>
    <mergeCell ref="G6:H6"/>
    <mergeCell ref="I6:J6"/>
    <mergeCell ref="K6:L6"/>
  </mergeCells>
  <conditionalFormatting sqref="C40:D40 C11:D23 C34:D38 C25:D32">
    <cfRule type="cellIs" dxfId="8" priority="1" operator="equal">
      <formula>""""""</formula>
    </cfRule>
    <cfRule type="cellIs" dxfId="7" priority="2" operator="equal">
      <formula>""" """</formula>
    </cfRule>
    <cfRule type="cellIs" dxfId="6" priority="3" operator="equal">
      <formula>""""""</formula>
    </cfRule>
  </conditionalFormatting>
  <hyperlinks>
    <hyperlink ref="N1" location="Índice!A1" display="(Voltar ao índice)"/>
  </hyperlinks>
  <pageMargins left="0.511811024" right="0.511811024" top="0.78740157499999996" bottom="0.78740157499999996" header="0.31496062000000002" footer="0.31496062000000002"/>
  <pageSetup paperSize="9" orientation="portrait" r:id="rId1"/>
</worksheet>
</file>

<file path=xl/worksheets/sheet26.xml><?xml version="1.0" encoding="utf-8"?>
<worksheet xmlns="http://schemas.openxmlformats.org/spreadsheetml/2006/main" xmlns:r="http://schemas.openxmlformats.org/officeDocument/2006/relationships">
  <dimension ref="A1:R40"/>
  <sheetViews>
    <sheetView workbookViewId="0">
      <pane xSplit="1" ySplit="9" topLeftCell="B10" activePane="bottomRight" state="frozen"/>
      <selection activeCell="G39" sqref="G39"/>
      <selection pane="topRight" activeCell="G39" sqref="G39"/>
      <selection pane="bottomLeft" activeCell="G39" sqref="G39"/>
      <selection pane="bottomRight" activeCell="R1" sqref="R1"/>
    </sheetView>
  </sheetViews>
  <sheetFormatPr defaultColWidth="9.140625" defaultRowHeight="11.25"/>
  <cols>
    <col min="1" max="1" width="15.42578125" style="144" customWidth="1"/>
    <col min="2" max="3" width="9.28515625" style="144" customWidth="1"/>
    <col min="4" max="11" width="9.140625" style="144" customWidth="1"/>
    <col min="12" max="14" width="9.140625" style="144"/>
    <col min="15" max="16" width="9.140625" style="144" customWidth="1"/>
    <col min="17" max="17" width="9.140625" style="144"/>
    <col min="18" max="18" width="9.140625" style="144" customWidth="1"/>
    <col min="19" max="16384" width="9.140625" style="144"/>
  </cols>
  <sheetData>
    <row r="1" spans="1:18">
      <c r="A1" s="1" t="s">
        <v>777</v>
      </c>
      <c r="R1" s="163" t="s">
        <v>214</v>
      </c>
    </row>
    <row r="2" spans="1:18">
      <c r="A2" s="126" t="s">
        <v>407</v>
      </c>
      <c r="B2" s="126"/>
      <c r="C2" s="126"/>
    </row>
    <row r="3" spans="1:18">
      <c r="A3" s="126" t="s">
        <v>238</v>
      </c>
      <c r="B3" s="126"/>
      <c r="C3" s="126"/>
    </row>
    <row r="4" spans="1:18">
      <c r="A4" s="126"/>
      <c r="B4" s="126"/>
      <c r="C4" s="126"/>
    </row>
    <row r="5" spans="1:18" ht="33" customHeight="1">
      <c r="A5" s="1027" t="s">
        <v>46</v>
      </c>
      <c r="B5" s="1027" t="s">
        <v>107</v>
      </c>
      <c r="C5" s="1027"/>
      <c r="D5" s="1027"/>
      <c r="E5" s="1027"/>
      <c r="F5" s="1033" t="s">
        <v>108</v>
      </c>
      <c r="G5" s="1033"/>
      <c r="H5" s="1033"/>
      <c r="I5" s="1033"/>
      <c r="J5" s="1027" t="s">
        <v>109</v>
      </c>
      <c r="K5" s="1027"/>
      <c r="L5" s="1027"/>
      <c r="M5" s="1027"/>
      <c r="N5" s="1027" t="s">
        <v>105</v>
      </c>
      <c r="O5" s="1027"/>
      <c r="P5" s="1027"/>
      <c r="Q5" s="1027"/>
      <c r="R5" s="1027" t="s">
        <v>451</v>
      </c>
    </row>
    <row r="6" spans="1:18" ht="15.75" customHeight="1">
      <c r="A6" s="1027"/>
      <c r="B6" s="1027" t="s">
        <v>4</v>
      </c>
      <c r="C6" s="1027"/>
      <c r="D6" s="1027"/>
      <c r="E6" s="1027"/>
      <c r="F6" s="1027" t="s">
        <v>4</v>
      </c>
      <c r="G6" s="1027"/>
      <c r="H6" s="1027"/>
      <c r="I6" s="1027"/>
      <c r="J6" s="1027" t="s">
        <v>4</v>
      </c>
      <c r="K6" s="1027"/>
      <c r="L6" s="1027"/>
      <c r="M6" s="1027"/>
      <c r="N6" s="1027" t="s">
        <v>4</v>
      </c>
      <c r="O6" s="1027"/>
      <c r="P6" s="1027"/>
      <c r="Q6" s="1027"/>
      <c r="R6" s="1027"/>
    </row>
    <row r="7" spans="1:18" ht="14.25" customHeight="1">
      <c r="A7" s="1063"/>
      <c r="B7" s="440">
        <v>2013</v>
      </c>
      <c r="C7" s="355">
        <v>2014</v>
      </c>
      <c r="D7" s="356" t="s">
        <v>414</v>
      </c>
      <c r="E7" s="356">
        <v>2016</v>
      </c>
      <c r="F7" s="355">
        <v>2013</v>
      </c>
      <c r="G7" s="355">
        <v>2014</v>
      </c>
      <c r="H7" s="444" t="s">
        <v>414</v>
      </c>
      <c r="I7" s="356">
        <v>2016</v>
      </c>
      <c r="J7" s="355">
        <v>2013</v>
      </c>
      <c r="K7" s="355">
        <v>2014</v>
      </c>
      <c r="L7" s="444" t="s">
        <v>414</v>
      </c>
      <c r="M7" s="356">
        <v>2016</v>
      </c>
      <c r="N7" s="355">
        <v>2013</v>
      </c>
      <c r="O7" s="355">
        <v>2014</v>
      </c>
      <c r="P7" s="444" t="s">
        <v>414</v>
      </c>
      <c r="Q7" s="356">
        <v>2016</v>
      </c>
      <c r="R7" s="1027"/>
    </row>
    <row r="8" spans="1:18">
      <c r="A8" s="361"/>
      <c r="B8" s="361"/>
      <c r="C8" s="361"/>
      <c r="D8" s="358"/>
      <c r="E8" s="358"/>
      <c r="F8" s="358"/>
      <c r="G8" s="358"/>
      <c r="H8" s="358"/>
      <c r="I8" s="358"/>
      <c r="J8" s="358"/>
      <c r="K8" s="358"/>
      <c r="L8" s="358"/>
      <c r="M8" s="358"/>
      <c r="N8" s="358"/>
      <c r="O8" s="358"/>
      <c r="P8" s="358"/>
      <c r="Q8" s="358"/>
      <c r="R8" s="414"/>
    </row>
    <row r="9" spans="1:18">
      <c r="A9" s="357" t="s">
        <v>110</v>
      </c>
      <c r="B9" s="204">
        <v>111610</v>
      </c>
      <c r="C9" s="204">
        <v>108888</v>
      </c>
      <c r="D9" s="204">
        <v>117262</v>
      </c>
      <c r="E9" s="204">
        <v>104875</v>
      </c>
      <c r="F9" s="204">
        <v>15744</v>
      </c>
      <c r="G9" s="204">
        <v>8762</v>
      </c>
      <c r="H9" s="204">
        <v>10653</v>
      </c>
      <c r="I9" s="204">
        <v>6270</v>
      </c>
      <c r="J9" s="204">
        <v>1554</v>
      </c>
      <c r="K9" s="204">
        <v>1697</v>
      </c>
      <c r="L9" s="204">
        <v>2091</v>
      </c>
      <c r="M9" s="204">
        <v>1563</v>
      </c>
      <c r="N9" s="204">
        <v>128908</v>
      </c>
      <c r="O9" s="204">
        <v>119347</v>
      </c>
      <c r="P9" s="204">
        <v>130006</v>
      </c>
      <c r="Q9" s="204">
        <v>112708</v>
      </c>
      <c r="R9" s="415">
        <v>-12.570205107518547</v>
      </c>
    </row>
    <row r="10" spans="1:18">
      <c r="A10" s="48"/>
      <c r="B10" s="48"/>
      <c r="C10" s="48"/>
      <c r="D10" s="54"/>
      <c r="E10" s="54"/>
      <c r="F10" s="54"/>
      <c r="G10" s="54"/>
      <c r="H10" s="54"/>
      <c r="I10" s="54"/>
      <c r="J10" s="54"/>
      <c r="K10" s="54"/>
      <c r="L10" s="54"/>
      <c r="M10" s="54"/>
      <c r="N10" s="54"/>
      <c r="O10" s="54"/>
      <c r="P10" s="9"/>
      <c r="Q10" s="9"/>
      <c r="R10" s="415"/>
    </row>
    <row r="11" spans="1:18">
      <c r="A11" s="50" t="s">
        <v>41</v>
      </c>
      <c r="B11" s="211">
        <v>667</v>
      </c>
      <c r="C11" s="35">
        <v>535</v>
      </c>
      <c r="D11" s="294" t="s">
        <v>7</v>
      </c>
      <c r="E11" s="294" t="s">
        <v>7</v>
      </c>
      <c r="F11" s="417">
        <v>8</v>
      </c>
      <c r="G11" s="226">
        <v>2</v>
      </c>
      <c r="H11" s="226">
        <v>1</v>
      </c>
      <c r="I11" s="226">
        <v>8</v>
      </c>
      <c r="J11" s="417" t="s">
        <v>40</v>
      </c>
      <c r="K11" s="226" t="s">
        <v>7</v>
      </c>
      <c r="L11" s="226">
        <v>7</v>
      </c>
      <c r="M11" s="226">
        <v>14</v>
      </c>
      <c r="N11" s="418">
        <v>675</v>
      </c>
      <c r="O11" s="418">
        <v>537</v>
      </c>
      <c r="P11" s="127">
        <v>8</v>
      </c>
      <c r="Q11" s="127">
        <v>22</v>
      </c>
      <c r="R11" s="363">
        <v>-96.740740740740748</v>
      </c>
    </row>
    <row r="12" spans="1:18">
      <c r="A12" s="47" t="s">
        <v>78</v>
      </c>
      <c r="B12" s="106">
        <v>1708</v>
      </c>
      <c r="C12" s="36">
        <v>1472</v>
      </c>
      <c r="D12" s="36">
        <v>1987</v>
      </c>
      <c r="E12" s="36">
        <v>1912</v>
      </c>
      <c r="F12" s="293">
        <v>7</v>
      </c>
      <c r="G12" s="227">
        <v>5</v>
      </c>
      <c r="H12" s="227">
        <v>13</v>
      </c>
      <c r="I12" s="227">
        <v>7</v>
      </c>
      <c r="J12" s="293">
        <v>59</v>
      </c>
      <c r="K12" s="227">
        <v>46</v>
      </c>
      <c r="L12" s="227">
        <v>93</v>
      </c>
      <c r="M12" s="227">
        <v>53</v>
      </c>
      <c r="N12" s="228">
        <v>1774</v>
      </c>
      <c r="O12" s="228">
        <v>1523</v>
      </c>
      <c r="P12" s="37">
        <v>2093</v>
      </c>
      <c r="Q12" s="37">
        <v>1972</v>
      </c>
      <c r="R12" s="85">
        <v>11.161217587373173</v>
      </c>
    </row>
    <row r="13" spans="1:18">
      <c r="A13" s="47" t="s">
        <v>15</v>
      </c>
      <c r="B13" s="420">
        <v>289</v>
      </c>
      <c r="C13" s="36">
        <v>97</v>
      </c>
      <c r="D13" s="36">
        <v>237</v>
      </c>
      <c r="E13" s="36">
        <v>435</v>
      </c>
      <c r="F13" s="293">
        <v>41</v>
      </c>
      <c r="G13" s="227">
        <v>0</v>
      </c>
      <c r="H13" s="227">
        <v>1</v>
      </c>
      <c r="I13" s="227">
        <v>53</v>
      </c>
      <c r="J13" s="293">
        <v>49</v>
      </c>
      <c r="K13" s="227">
        <v>41</v>
      </c>
      <c r="L13" s="227">
        <v>40</v>
      </c>
      <c r="M13" s="227">
        <v>54</v>
      </c>
      <c r="N13" s="228">
        <v>379</v>
      </c>
      <c r="O13" s="228">
        <v>138</v>
      </c>
      <c r="P13" s="37">
        <v>278</v>
      </c>
      <c r="Q13" s="37">
        <v>542</v>
      </c>
      <c r="R13" s="85">
        <v>43.007915567282311</v>
      </c>
    </row>
    <row r="14" spans="1:18">
      <c r="A14" s="47" t="s">
        <v>18</v>
      </c>
      <c r="B14" s="106">
        <v>938</v>
      </c>
      <c r="C14" s="36">
        <v>594</v>
      </c>
      <c r="D14" s="36">
        <v>707</v>
      </c>
      <c r="E14" s="36">
        <v>663</v>
      </c>
      <c r="F14" s="293">
        <v>13</v>
      </c>
      <c r="G14" s="227">
        <v>19</v>
      </c>
      <c r="H14" s="227">
        <v>38</v>
      </c>
      <c r="I14" s="227">
        <v>15</v>
      </c>
      <c r="J14" s="293">
        <v>13</v>
      </c>
      <c r="K14" s="227">
        <v>14</v>
      </c>
      <c r="L14" s="227">
        <v>20</v>
      </c>
      <c r="M14" s="227">
        <v>13</v>
      </c>
      <c r="N14" s="228">
        <v>964</v>
      </c>
      <c r="O14" s="228">
        <v>627</v>
      </c>
      <c r="P14" s="37">
        <v>765</v>
      </c>
      <c r="Q14" s="37">
        <v>691</v>
      </c>
      <c r="R14" s="85">
        <v>-28.319502074688799</v>
      </c>
    </row>
    <row r="15" spans="1:18">
      <c r="A15" s="47" t="s">
        <v>111</v>
      </c>
      <c r="B15" s="122">
        <v>5146</v>
      </c>
      <c r="C15" s="36">
        <v>4628</v>
      </c>
      <c r="D15" s="36">
        <v>5051</v>
      </c>
      <c r="E15" s="36">
        <v>5479</v>
      </c>
      <c r="F15" s="293">
        <v>926</v>
      </c>
      <c r="G15" s="227">
        <v>183</v>
      </c>
      <c r="H15" s="227">
        <v>19</v>
      </c>
      <c r="I15" s="227">
        <v>29</v>
      </c>
      <c r="J15" s="293">
        <v>139</v>
      </c>
      <c r="K15" s="227">
        <v>104</v>
      </c>
      <c r="L15" s="227">
        <v>193</v>
      </c>
      <c r="M15" s="227">
        <v>154</v>
      </c>
      <c r="N15" s="228">
        <v>6211</v>
      </c>
      <c r="O15" s="228">
        <v>4915</v>
      </c>
      <c r="P15" s="37">
        <v>5263</v>
      </c>
      <c r="Q15" s="37">
        <v>5662</v>
      </c>
      <c r="R15" s="85">
        <v>-8.8391563355337297</v>
      </c>
    </row>
    <row r="16" spans="1:18">
      <c r="A16" s="47" t="s">
        <v>79</v>
      </c>
      <c r="B16" s="106">
        <v>6124</v>
      </c>
      <c r="C16" s="36">
        <v>6224</v>
      </c>
      <c r="D16" s="36">
        <v>6615</v>
      </c>
      <c r="E16" s="36">
        <v>5909</v>
      </c>
      <c r="F16" s="293">
        <v>2049</v>
      </c>
      <c r="G16" s="227">
        <v>591</v>
      </c>
      <c r="H16" s="228">
        <v>4998</v>
      </c>
      <c r="I16" s="228">
        <v>449</v>
      </c>
      <c r="J16" s="293">
        <v>62</v>
      </c>
      <c r="K16" s="227">
        <v>51</v>
      </c>
      <c r="L16" s="228">
        <v>62</v>
      </c>
      <c r="M16" s="228">
        <v>31</v>
      </c>
      <c r="N16" s="228">
        <v>8235</v>
      </c>
      <c r="O16" s="228">
        <v>6866</v>
      </c>
      <c r="P16" s="37">
        <v>11675</v>
      </c>
      <c r="Q16" s="37">
        <v>6389</v>
      </c>
      <c r="R16" s="85">
        <v>-22.416514875531263</v>
      </c>
    </row>
    <row r="17" spans="1:18">
      <c r="A17" s="47" t="s">
        <v>26</v>
      </c>
      <c r="B17" s="421">
        <v>2173</v>
      </c>
      <c r="C17" s="36">
        <v>2302</v>
      </c>
      <c r="D17" s="36">
        <v>2277</v>
      </c>
      <c r="E17" s="36">
        <v>2116</v>
      </c>
      <c r="F17" s="293">
        <v>2081</v>
      </c>
      <c r="G17" s="228">
        <v>1467</v>
      </c>
      <c r="H17" s="228">
        <v>1658</v>
      </c>
      <c r="I17" s="228">
        <v>2062</v>
      </c>
      <c r="J17" s="293">
        <v>48</v>
      </c>
      <c r="K17" s="228">
        <v>26</v>
      </c>
      <c r="L17" s="228">
        <v>28</v>
      </c>
      <c r="M17" s="228">
        <v>35</v>
      </c>
      <c r="N17" s="228">
        <v>4302</v>
      </c>
      <c r="O17" s="228">
        <v>3795</v>
      </c>
      <c r="P17" s="37">
        <v>3963</v>
      </c>
      <c r="Q17" s="37">
        <v>4213</v>
      </c>
      <c r="R17" s="85">
        <v>-2.0688052068805263</v>
      </c>
    </row>
    <row r="18" spans="1:18">
      <c r="A18" s="47" t="s">
        <v>10</v>
      </c>
      <c r="B18" s="420">
        <v>4266</v>
      </c>
      <c r="C18" s="36">
        <v>4301</v>
      </c>
      <c r="D18" s="36">
        <v>4026</v>
      </c>
      <c r="E18" s="36">
        <v>3235</v>
      </c>
      <c r="F18" s="293">
        <v>166</v>
      </c>
      <c r="G18" s="227">
        <v>114</v>
      </c>
      <c r="H18" s="227">
        <v>100</v>
      </c>
      <c r="I18" s="227">
        <v>115</v>
      </c>
      <c r="J18" s="293">
        <v>39</v>
      </c>
      <c r="K18" s="227">
        <v>46</v>
      </c>
      <c r="L18" s="227">
        <v>31</v>
      </c>
      <c r="M18" s="227">
        <v>47</v>
      </c>
      <c r="N18" s="228">
        <v>4471</v>
      </c>
      <c r="O18" s="228">
        <v>4461</v>
      </c>
      <c r="P18" s="37">
        <v>4157</v>
      </c>
      <c r="Q18" s="37">
        <v>3397</v>
      </c>
      <c r="R18" s="85">
        <v>-24.021471706553342</v>
      </c>
    </row>
    <row r="19" spans="1:18">
      <c r="A19" s="47" t="s">
        <v>80</v>
      </c>
      <c r="B19" s="106">
        <v>3279</v>
      </c>
      <c r="C19" s="36">
        <v>3676</v>
      </c>
      <c r="D19" s="36">
        <v>5461</v>
      </c>
      <c r="E19" s="36">
        <v>3690</v>
      </c>
      <c r="F19" s="293">
        <v>170</v>
      </c>
      <c r="G19" s="227">
        <v>205</v>
      </c>
      <c r="H19" s="227">
        <v>166</v>
      </c>
      <c r="I19" s="227">
        <v>210</v>
      </c>
      <c r="J19" s="293">
        <v>35</v>
      </c>
      <c r="K19" s="227">
        <v>50</v>
      </c>
      <c r="L19" s="227">
        <v>60</v>
      </c>
      <c r="M19" s="227">
        <v>72</v>
      </c>
      <c r="N19" s="228">
        <v>3484</v>
      </c>
      <c r="O19" s="228">
        <v>3931</v>
      </c>
      <c r="P19" s="37">
        <v>5687</v>
      </c>
      <c r="Q19" s="37">
        <v>3972</v>
      </c>
      <c r="R19" s="85">
        <v>14.006888633754301</v>
      </c>
    </row>
    <row r="20" spans="1:18">
      <c r="A20" s="47" t="s">
        <v>112</v>
      </c>
      <c r="B20" s="106">
        <v>1081</v>
      </c>
      <c r="C20" s="36">
        <v>1543</v>
      </c>
      <c r="D20" s="36">
        <v>2252</v>
      </c>
      <c r="E20" s="36">
        <v>2629</v>
      </c>
      <c r="F20" s="293">
        <v>22</v>
      </c>
      <c r="G20" s="227">
        <v>17</v>
      </c>
      <c r="H20" s="227">
        <v>10</v>
      </c>
      <c r="I20" s="227">
        <v>8</v>
      </c>
      <c r="J20" s="293">
        <v>75</v>
      </c>
      <c r="K20" s="227">
        <v>64</v>
      </c>
      <c r="L20" s="227">
        <v>85</v>
      </c>
      <c r="M20" s="227">
        <v>36</v>
      </c>
      <c r="N20" s="228">
        <v>1178</v>
      </c>
      <c r="O20" s="228">
        <v>1624</v>
      </c>
      <c r="P20" s="37">
        <v>2347</v>
      </c>
      <c r="Q20" s="37">
        <v>2673</v>
      </c>
      <c r="R20" s="85">
        <v>126.91001697792871</v>
      </c>
    </row>
    <row r="21" spans="1:18">
      <c r="A21" s="47" t="s">
        <v>28</v>
      </c>
      <c r="B21" s="106">
        <v>2217</v>
      </c>
      <c r="C21" s="36">
        <v>2267</v>
      </c>
      <c r="D21" s="36">
        <v>3169</v>
      </c>
      <c r="E21" s="36">
        <v>1944</v>
      </c>
      <c r="F21" s="293">
        <v>433</v>
      </c>
      <c r="G21" s="227">
        <v>208</v>
      </c>
      <c r="H21" s="227">
        <v>470</v>
      </c>
      <c r="I21" s="227">
        <v>276</v>
      </c>
      <c r="J21" s="293">
        <v>53</v>
      </c>
      <c r="K21" s="227">
        <v>73</v>
      </c>
      <c r="L21" s="227">
        <v>89</v>
      </c>
      <c r="M21" s="227">
        <v>62</v>
      </c>
      <c r="N21" s="228">
        <v>2703</v>
      </c>
      <c r="O21" s="228">
        <v>2548</v>
      </c>
      <c r="P21" s="37">
        <v>3728</v>
      </c>
      <c r="Q21" s="37">
        <v>2282</v>
      </c>
      <c r="R21" s="85">
        <v>-15.575286718460973</v>
      </c>
    </row>
    <row r="22" spans="1:18">
      <c r="A22" s="47" t="s">
        <v>66</v>
      </c>
      <c r="B22" s="106">
        <v>814</v>
      </c>
      <c r="C22" s="36">
        <v>1021</v>
      </c>
      <c r="D22" s="36">
        <v>1170</v>
      </c>
      <c r="E22" s="36">
        <v>979</v>
      </c>
      <c r="F22" s="293">
        <v>354</v>
      </c>
      <c r="G22" s="227">
        <v>353</v>
      </c>
      <c r="H22" s="227">
        <v>243</v>
      </c>
      <c r="I22" s="227">
        <v>76</v>
      </c>
      <c r="J22" s="293">
        <v>78</v>
      </c>
      <c r="K22" s="227">
        <v>144</v>
      </c>
      <c r="L22" s="227">
        <v>99</v>
      </c>
      <c r="M22" s="227">
        <v>75</v>
      </c>
      <c r="N22" s="228">
        <v>1246</v>
      </c>
      <c r="O22" s="228">
        <v>1518</v>
      </c>
      <c r="P22" s="37">
        <v>1512</v>
      </c>
      <c r="Q22" s="37">
        <v>1130</v>
      </c>
      <c r="R22" s="85">
        <v>-9.3097913322632451</v>
      </c>
    </row>
    <row r="23" spans="1:18">
      <c r="A23" s="47" t="s">
        <v>75</v>
      </c>
      <c r="B23" s="106">
        <v>23267</v>
      </c>
      <c r="C23" s="37">
        <v>21669</v>
      </c>
      <c r="D23" s="37">
        <v>22629</v>
      </c>
      <c r="E23" s="37">
        <v>22912</v>
      </c>
      <c r="F23" s="293">
        <v>1183</v>
      </c>
      <c r="G23" s="227">
        <v>78</v>
      </c>
      <c r="H23" s="227">
        <v>86</v>
      </c>
      <c r="I23" s="227">
        <v>134</v>
      </c>
      <c r="J23" s="293">
        <v>139</v>
      </c>
      <c r="K23" s="227">
        <v>110</v>
      </c>
      <c r="L23" s="227">
        <v>119</v>
      </c>
      <c r="M23" s="227">
        <v>2</v>
      </c>
      <c r="N23" s="228">
        <v>24589</v>
      </c>
      <c r="O23" s="228">
        <v>21857</v>
      </c>
      <c r="P23" s="37">
        <v>22834</v>
      </c>
      <c r="Q23" s="37">
        <v>23044</v>
      </c>
      <c r="R23" s="85">
        <v>-6.2832974094107072</v>
      </c>
    </row>
    <row r="24" spans="1:18">
      <c r="A24" s="47" t="s">
        <v>11</v>
      </c>
      <c r="B24" s="106">
        <v>1610</v>
      </c>
      <c r="C24" s="36">
        <v>1155</v>
      </c>
      <c r="D24" s="36">
        <v>1729</v>
      </c>
      <c r="E24" s="36" t="s">
        <v>7</v>
      </c>
      <c r="F24" s="293">
        <v>155</v>
      </c>
      <c r="G24" s="227">
        <v>219</v>
      </c>
      <c r="H24" s="227">
        <v>219</v>
      </c>
      <c r="I24" s="227">
        <v>123</v>
      </c>
      <c r="J24" s="293">
        <v>86</v>
      </c>
      <c r="K24" s="227">
        <v>59</v>
      </c>
      <c r="L24" s="227">
        <v>121</v>
      </c>
      <c r="M24" s="227">
        <v>85</v>
      </c>
      <c r="N24" s="228">
        <v>1851</v>
      </c>
      <c r="O24" s="228">
        <v>1433</v>
      </c>
      <c r="P24" s="37">
        <v>2069</v>
      </c>
      <c r="Q24" s="37">
        <v>208</v>
      </c>
      <c r="R24" s="85">
        <v>-88.762830902215015</v>
      </c>
    </row>
    <row r="25" spans="1:18">
      <c r="A25" s="47" t="s">
        <v>84</v>
      </c>
      <c r="B25" s="106">
        <v>2774</v>
      </c>
      <c r="C25" s="36">
        <v>875</v>
      </c>
      <c r="D25" s="36">
        <v>3887</v>
      </c>
      <c r="E25" s="36">
        <v>3477</v>
      </c>
      <c r="F25" s="293">
        <v>23</v>
      </c>
      <c r="G25" s="227">
        <v>57</v>
      </c>
      <c r="H25" s="227">
        <v>69</v>
      </c>
      <c r="I25" s="227">
        <v>309</v>
      </c>
      <c r="J25" s="293">
        <v>30</v>
      </c>
      <c r="K25" s="227">
        <v>36</v>
      </c>
      <c r="L25" s="227">
        <v>45</v>
      </c>
      <c r="M25" s="227">
        <v>32</v>
      </c>
      <c r="N25" s="228">
        <v>2827</v>
      </c>
      <c r="O25" s="228">
        <v>968</v>
      </c>
      <c r="P25" s="37">
        <v>4001</v>
      </c>
      <c r="Q25" s="37">
        <v>3818</v>
      </c>
      <c r="R25" s="85">
        <v>35.054828440042456</v>
      </c>
    </row>
    <row r="26" spans="1:18">
      <c r="A26" s="47" t="s">
        <v>82</v>
      </c>
      <c r="B26" s="106">
        <v>7026</v>
      </c>
      <c r="C26" s="36">
        <v>6864</v>
      </c>
      <c r="D26" s="36">
        <v>6902</v>
      </c>
      <c r="E26" s="36">
        <v>6860</v>
      </c>
      <c r="F26" s="293">
        <v>787</v>
      </c>
      <c r="G26" s="227">
        <v>215</v>
      </c>
      <c r="H26" s="227">
        <v>178</v>
      </c>
      <c r="I26" s="227">
        <v>109</v>
      </c>
      <c r="J26" s="293">
        <v>137</v>
      </c>
      <c r="K26" s="227">
        <v>206</v>
      </c>
      <c r="L26" s="227">
        <v>150</v>
      </c>
      <c r="M26" s="227">
        <v>127</v>
      </c>
      <c r="N26" s="228">
        <v>7950</v>
      </c>
      <c r="O26" s="228">
        <v>7285</v>
      </c>
      <c r="P26" s="37">
        <v>7230</v>
      </c>
      <c r="Q26" s="37">
        <v>7096</v>
      </c>
      <c r="R26" s="85">
        <v>-10.742138364779876</v>
      </c>
    </row>
    <row r="27" spans="1:18">
      <c r="A27" s="47" t="s">
        <v>113</v>
      </c>
      <c r="B27" s="106">
        <v>4931</v>
      </c>
      <c r="C27" s="36">
        <v>6670</v>
      </c>
      <c r="D27" s="36">
        <v>5008</v>
      </c>
      <c r="E27" s="36" t="s">
        <v>7</v>
      </c>
      <c r="F27" s="293">
        <v>178</v>
      </c>
      <c r="G27" s="227">
        <v>146</v>
      </c>
      <c r="H27" s="227">
        <v>142</v>
      </c>
      <c r="I27" s="227">
        <v>620</v>
      </c>
      <c r="J27" s="293">
        <v>27</v>
      </c>
      <c r="K27" s="227">
        <v>25</v>
      </c>
      <c r="L27" s="227">
        <v>41</v>
      </c>
      <c r="M27" s="227">
        <v>25</v>
      </c>
      <c r="N27" s="228">
        <v>5136</v>
      </c>
      <c r="O27" s="228">
        <v>6841</v>
      </c>
      <c r="P27" s="37">
        <v>5191</v>
      </c>
      <c r="Q27" s="37">
        <v>645</v>
      </c>
      <c r="R27" s="85">
        <v>-87.441588785046733</v>
      </c>
    </row>
    <row r="28" spans="1:18">
      <c r="A28" s="47" t="s">
        <v>114</v>
      </c>
      <c r="B28" s="106">
        <v>328</v>
      </c>
      <c r="C28" s="36">
        <v>991</v>
      </c>
      <c r="D28" s="36">
        <v>1059</v>
      </c>
      <c r="E28" s="36">
        <v>1107</v>
      </c>
      <c r="F28" s="293">
        <v>229</v>
      </c>
      <c r="G28" s="227">
        <v>533</v>
      </c>
      <c r="H28" s="227">
        <v>256</v>
      </c>
      <c r="I28" s="227">
        <v>19</v>
      </c>
      <c r="J28" s="293">
        <v>46</v>
      </c>
      <c r="K28" s="227">
        <v>46</v>
      </c>
      <c r="L28" s="227">
        <v>100</v>
      </c>
      <c r="M28" s="227">
        <v>42</v>
      </c>
      <c r="N28" s="228">
        <v>603</v>
      </c>
      <c r="O28" s="228">
        <v>1570</v>
      </c>
      <c r="P28" s="37">
        <v>1415</v>
      </c>
      <c r="Q28" s="37">
        <v>1168</v>
      </c>
      <c r="R28" s="85">
        <v>93.698175787728019</v>
      </c>
    </row>
    <row r="29" spans="1:18">
      <c r="A29" s="47" t="s">
        <v>12</v>
      </c>
      <c r="B29" s="106">
        <v>8101</v>
      </c>
      <c r="C29" s="36">
        <v>8649</v>
      </c>
      <c r="D29" s="36">
        <v>8956</v>
      </c>
      <c r="E29" s="36">
        <v>9010</v>
      </c>
      <c r="F29" s="293">
        <v>227</v>
      </c>
      <c r="G29" s="227">
        <v>177</v>
      </c>
      <c r="H29" s="227">
        <v>165</v>
      </c>
      <c r="I29" s="227">
        <v>91</v>
      </c>
      <c r="J29" s="293">
        <v>75</v>
      </c>
      <c r="K29" s="227">
        <v>73</v>
      </c>
      <c r="L29" s="227">
        <v>147</v>
      </c>
      <c r="M29" s="227">
        <v>137</v>
      </c>
      <c r="N29" s="228">
        <v>8403</v>
      </c>
      <c r="O29" s="228">
        <v>8899</v>
      </c>
      <c r="P29" s="228">
        <v>9268</v>
      </c>
      <c r="Q29" s="228">
        <v>9238</v>
      </c>
      <c r="R29" s="948">
        <v>9.9369272878733739</v>
      </c>
    </row>
    <row r="30" spans="1:18">
      <c r="A30" s="47" t="s">
        <v>35</v>
      </c>
      <c r="B30" s="106">
        <v>493</v>
      </c>
      <c r="C30" s="36">
        <v>533</v>
      </c>
      <c r="D30" s="36">
        <v>971</v>
      </c>
      <c r="E30" s="36">
        <v>1017</v>
      </c>
      <c r="F30" s="293">
        <v>386</v>
      </c>
      <c r="G30" s="227">
        <v>434</v>
      </c>
      <c r="H30" s="227">
        <v>369</v>
      </c>
      <c r="I30" s="227">
        <v>338</v>
      </c>
      <c r="J30" s="293">
        <v>71</v>
      </c>
      <c r="K30" s="227">
        <v>63</v>
      </c>
      <c r="L30" s="227">
        <v>70</v>
      </c>
      <c r="M30" s="227">
        <v>55</v>
      </c>
      <c r="N30" s="228">
        <v>950</v>
      </c>
      <c r="O30" s="228">
        <v>1030</v>
      </c>
      <c r="P30" s="37">
        <v>1410</v>
      </c>
      <c r="Q30" s="37">
        <v>1410</v>
      </c>
      <c r="R30" s="85">
        <v>48.421052631578959</v>
      </c>
    </row>
    <row r="31" spans="1:18">
      <c r="A31" s="47" t="s">
        <v>83</v>
      </c>
      <c r="B31" s="106">
        <v>8318</v>
      </c>
      <c r="C31" s="36">
        <v>7912</v>
      </c>
      <c r="D31" s="36">
        <v>8480</v>
      </c>
      <c r="E31" s="36">
        <v>7351</v>
      </c>
      <c r="F31" s="293">
        <v>127</v>
      </c>
      <c r="G31" s="227">
        <v>170</v>
      </c>
      <c r="H31" s="227">
        <v>370</v>
      </c>
      <c r="I31" s="227">
        <v>470</v>
      </c>
      <c r="J31" s="293">
        <v>103</v>
      </c>
      <c r="K31" s="227">
        <v>87</v>
      </c>
      <c r="L31" s="227">
        <v>124</v>
      </c>
      <c r="M31" s="227">
        <v>122</v>
      </c>
      <c r="N31" s="228">
        <v>8548</v>
      </c>
      <c r="O31" s="228">
        <v>8169</v>
      </c>
      <c r="P31" s="37">
        <v>8974</v>
      </c>
      <c r="Q31" s="37">
        <v>7943</v>
      </c>
      <c r="R31" s="85">
        <v>-7.077678989237242</v>
      </c>
    </row>
    <row r="32" spans="1:18">
      <c r="A32" s="47" t="s">
        <v>115</v>
      </c>
      <c r="B32" s="420">
        <v>1648</v>
      </c>
      <c r="C32" s="36">
        <v>881</v>
      </c>
      <c r="D32" s="36">
        <v>1000</v>
      </c>
      <c r="E32" s="36">
        <v>1020</v>
      </c>
      <c r="F32" s="293">
        <v>8</v>
      </c>
      <c r="G32" s="227">
        <v>36</v>
      </c>
      <c r="H32" s="227">
        <v>131</v>
      </c>
      <c r="I32" s="227">
        <v>10</v>
      </c>
      <c r="J32" s="293" t="s">
        <v>40</v>
      </c>
      <c r="K32" s="227">
        <v>40</v>
      </c>
      <c r="L32" s="227">
        <v>134</v>
      </c>
      <c r="M32" s="227">
        <v>121</v>
      </c>
      <c r="N32" s="228">
        <v>1656</v>
      </c>
      <c r="O32" s="228">
        <v>957</v>
      </c>
      <c r="P32" s="37">
        <v>1265</v>
      </c>
      <c r="Q32" s="37">
        <v>1151</v>
      </c>
      <c r="R32" s="85">
        <v>-30.495169082125599</v>
      </c>
    </row>
    <row r="33" spans="1:18">
      <c r="A33" s="47" t="s">
        <v>116</v>
      </c>
      <c r="B33" s="420">
        <v>54</v>
      </c>
      <c r="C33" s="36">
        <v>151</v>
      </c>
      <c r="D33" s="36">
        <v>67</v>
      </c>
      <c r="E33" s="36">
        <v>47</v>
      </c>
      <c r="F33" s="293">
        <v>0</v>
      </c>
      <c r="G33" s="227">
        <v>3</v>
      </c>
      <c r="H33" s="227">
        <v>2</v>
      </c>
      <c r="I33" s="227">
        <v>4</v>
      </c>
      <c r="J33" s="293">
        <v>8</v>
      </c>
      <c r="K33" s="227">
        <v>23</v>
      </c>
      <c r="L33" s="227">
        <v>29</v>
      </c>
      <c r="M33" s="227">
        <v>31</v>
      </c>
      <c r="N33" s="228">
        <v>62</v>
      </c>
      <c r="O33" s="228">
        <v>177</v>
      </c>
      <c r="P33" s="37">
        <v>98</v>
      </c>
      <c r="Q33" s="37">
        <v>82</v>
      </c>
      <c r="R33" s="85">
        <v>32.258064516129025</v>
      </c>
    </row>
    <row r="34" spans="1:18">
      <c r="A34" s="130" t="s">
        <v>13</v>
      </c>
      <c r="B34" s="422">
        <v>3209</v>
      </c>
      <c r="C34" s="36">
        <v>3940</v>
      </c>
      <c r="D34" s="36">
        <v>4046</v>
      </c>
      <c r="E34" s="36">
        <v>4117</v>
      </c>
      <c r="F34" s="293">
        <v>32</v>
      </c>
      <c r="G34" s="227">
        <v>17</v>
      </c>
      <c r="H34" s="227">
        <v>16</v>
      </c>
      <c r="I34" s="227">
        <v>32</v>
      </c>
      <c r="J34" s="293">
        <v>59</v>
      </c>
      <c r="K34" s="227">
        <v>54</v>
      </c>
      <c r="L34" s="227">
        <v>79</v>
      </c>
      <c r="M34" s="227">
        <v>58</v>
      </c>
      <c r="N34" s="228">
        <v>3300</v>
      </c>
      <c r="O34" s="228">
        <v>4011</v>
      </c>
      <c r="P34" s="37">
        <v>4141</v>
      </c>
      <c r="Q34" s="37">
        <v>4207</v>
      </c>
      <c r="R34" s="85">
        <v>27.484848484848484</v>
      </c>
    </row>
    <row r="35" spans="1:18">
      <c r="A35" s="47" t="s">
        <v>14</v>
      </c>
      <c r="B35" s="122">
        <v>18838</v>
      </c>
      <c r="C35" s="36">
        <v>18036</v>
      </c>
      <c r="D35" s="36">
        <v>17635</v>
      </c>
      <c r="E35" s="36">
        <v>16873</v>
      </c>
      <c r="F35" s="293">
        <v>6109</v>
      </c>
      <c r="G35" s="228">
        <v>3494</v>
      </c>
      <c r="H35" s="227">
        <v>908</v>
      </c>
      <c r="I35" s="227">
        <v>676</v>
      </c>
      <c r="J35" s="293">
        <v>75</v>
      </c>
      <c r="K35" s="228">
        <v>135</v>
      </c>
      <c r="L35" s="227">
        <v>62</v>
      </c>
      <c r="M35" s="227">
        <v>30</v>
      </c>
      <c r="N35" s="228">
        <v>25022</v>
      </c>
      <c r="O35" s="228">
        <v>21665</v>
      </c>
      <c r="P35" s="37">
        <v>18605</v>
      </c>
      <c r="Q35" s="37">
        <v>17579</v>
      </c>
      <c r="R35" s="85">
        <v>-29.745823675165852</v>
      </c>
    </row>
    <row r="36" spans="1:18">
      <c r="A36" s="47" t="s">
        <v>39</v>
      </c>
      <c r="B36" s="122">
        <v>1623</v>
      </c>
      <c r="C36" s="36">
        <v>1247</v>
      </c>
      <c r="D36" s="36">
        <v>1353</v>
      </c>
      <c r="E36" s="36">
        <v>1494</v>
      </c>
      <c r="F36" s="293">
        <v>17</v>
      </c>
      <c r="G36" s="227">
        <v>19</v>
      </c>
      <c r="H36" s="227">
        <v>25</v>
      </c>
      <c r="I36" s="227">
        <v>27</v>
      </c>
      <c r="J36" s="293">
        <v>34</v>
      </c>
      <c r="K36" s="227">
        <v>53</v>
      </c>
      <c r="L36" s="227">
        <v>40</v>
      </c>
      <c r="M36" s="227">
        <v>27</v>
      </c>
      <c r="N36" s="228">
        <v>1674</v>
      </c>
      <c r="O36" s="228">
        <v>1319</v>
      </c>
      <c r="P36" s="37">
        <v>1418</v>
      </c>
      <c r="Q36" s="37">
        <v>1548</v>
      </c>
      <c r="R36" s="85">
        <v>-7.5268817204301115</v>
      </c>
    </row>
    <row r="37" spans="1:18">
      <c r="A37" s="77" t="s">
        <v>17</v>
      </c>
      <c r="B37" s="150">
        <v>688</v>
      </c>
      <c r="C37" s="196">
        <v>655</v>
      </c>
      <c r="D37" s="196">
        <v>588</v>
      </c>
      <c r="E37" s="196">
        <v>599</v>
      </c>
      <c r="F37" s="423">
        <v>13</v>
      </c>
      <c r="G37" s="230" t="s">
        <v>40</v>
      </c>
      <c r="H37" s="230" t="s">
        <v>40</v>
      </c>
      <c r="I37" s="230" t="s">
        <v>40</v>
      </c>
      <c r="J37" s="423">
        <v>14</v>
      </c>
      <c r="K37" s="230">
        <v>28</v>
      </c>
      <c r="L37" s="230">
        <v>23</v>
      </c>
      <c r="M37" s="230">
        <v>23</v>
      </c>
      <c r="N37" s="424">
        <v>715</v>
      </c>
      <c r="O37" s="424">
        <v>683</v>
      </c>
      <c r="P37" s="154">
        <v>611</v>
      </c>
      <c r="Q37" s="154">
        <v>622</v>
      </c>
      <c r="R37" s="365">
        <v>-13.006993006993014</v>
      </c>
    </row>
    <row r="38" spans="1:18">
      <c r="A38" s="88" t="s">
        <v>416</v>
      </c>
      <c r="B38" s="88"/>
      <c r="C38" s="88"/>
      <c r="R38" s="132"/>
    </row>
    <row r="39" spans="1:18">
      <c r="A39" s="88" t="s">
        <v>20</v>
      </c>
      <c r="B39" s="88"/>
      <c r="C39" s="88"/>
      <c r="R39" s="132"/>
    </row>
    <row r="40" spans="1:18">
      <c r="A40" s="144" t="s">
        <v>415</v>
      </c>
    </row>
  </sheetData>
  <mergeCells count="10">
    <mergeCell ref="A5:A7"/>
    <mergeCell ref="B5:E5"/>
    <mergeCell ref="F5:I5"/>
    <mergeCell ref="J5:M5"/>
    <mergeCell ref="N5:Q5"/>
    <mergeCell ref="R5:R7"/>
    <mergeCell ref="B6:E6"/>
    <mergeCell ref="F6:I6"/>
    <mergeCell ref="J6:M6"/>
    <mergeCell ref="N6:Q6"/>
  </mergeCells>
  <hyperlinks>
    <hyperlink ref="R1" location="Índice!A1" display="(Voltar ao índice)"/>
  </hyperlinks>
  <pageMargins left="0.511811024" right="0.511811024" top="0.78740157499999996" bottom="0.78740157499999996" header="0.31496062000000002" footer="0.31496062000000002"/>
</worksheet>
</file>

<file path=xl/worksheets/sheet27.xml><?xml version="1.0" encoding="utf-8"?>
<worksheet xmlns="http://schemas.openxmlformats.org/spreadsheetml/2006/main" xmlns:r="http://schemas.openxmlformats.org/officeDocument/2006/relationships">
  <dimension ref="A1:O39"/>
  <sheetViews>
    <sheetView workbookViewId="0">
      <pane xSplit="1" ySplit="9" topLeftCell="B10" activePane="bottomRight" state="frozen"/>
      <selection activeCell="G39" sqref="G39"/>
      <selection pane="topRight" activeCell="G39" sqref="G39"/>
      <selection pane="bottomLeft" activeCell="G39" sqref="G39"/>
      <selection pane="bottomRight" activeCell="M1" sqref="M1"/>
    </sheetView>
  </sheetViews>
  <sheetFormatPr defaultColWidth="9.140625" defaultRowHeight="11.25"/>
  <cols>
    <col min="1" max="1" width="15.42578125" style="144" customWidth="1"/>
    <col min="2" max="3" width="9.28515625" style="144" customWidth="1"/>
    <col min="4" max="13" width="9.140625" style="144" customWidth="1"/>
    <col min="14" max="16384" width="9.140625" style="144"/>
  </cols>
  <sheetData>
    <row r="1" spans="1:15">
      <c r="A1" s="1" t="s">
        <v>639</v>
      </c>
      <c r="M1" s="163" t="s">
        <v>214</v>
      </c>
    </row>
    <row r="2" spans="1:15">
      <c r="A2" s="126" t="s">
        <v>778</v>
      </c>
      <c r="B2" s="126"/>
      <c r="C2" s="126"/>
    </row>
    <row r="3" spans="1:15">
      <c r="A3" s="126" t="s">
        <v>238</v>
      </c>
      <c r="B3" s="126"/>
      <c r="C3" s="126"/>
    </row>
    <row r="4" spans="1:15">
      <c r="A4" s="126"/>
      <c r="B4" s="126"/>
      <c r="C4" s="126"/>
    </row>
    <row r="5" spans="1:15" ht="33" customHeight="1">
      <c r="A5" s="1027" t="s">
        <v>46</v>
      </c>
      <c r="B5" s="1027" t="s">
        <v>107</v>
      </c>
      <c r="C5" s="1027"/>
      <c r="D5" s="1027"/>
      <c r="E5" s="1027"/>
      <c r="F5" s="1033" t="s">
        <v>108</v>
      </c>
      <c r="G5" s="1033"/>
      <c r="H5" s="1033"/>
      <c r="I5" s="1033"/>
      <c r="J5" s="1027" t="s">
        <v>109</v>
      </c>
      <c r="K5" s="1027"/>
      <c r="L5" s="1027"/>
      <c r="M5" s="1027"/>
    </row>
    <row r="6" spans="1:15" ht="15.75" customHeight="1">
      <c r="A6" s="1027"/>
      <c r="B6" s="1027" t="s">
        <v>118</v>
      </c>
      <c r="C6" s="1027"/>
      <c r="D6" s="1027"/>
      <c r="E6" s="1027"/>
      <c r="F6" s="1027" t="s">
        <v>118</v>
      </c>
      <c r="G6" s="1027"/>
      <c r="H6" s="1027"/>
      <c r="I6" s="1027"/>
      <c r="J6" s="1027" t="s">
        <v>118</v>
      </c>
      <c r="K6" s="1027"/>
      <c r="L6" s="1027"/>
      <c r="M6" s="1027"/>
    </row>
    <row r="7" spans="1:15" ht="14.25" customHeight="1">
      <c r="A7" s="1027"/>
      <c r="B7" s="355">
        <v>2013</v>
      </c>
      <c r="C7" s="355">
        <v>2014</v>
      </c>
      <c r="D7" s="356">
        <v>2015</v>
      </c>
      <c r="E7" s="356">
        <v>2016</v>
      </c>
      <c r="F7" s="355">
        <v>2013</v>
      </c>
      <c r="G7" s="355">
        <v>2014</v>
      </c>
      <c r="H7" s="356">
        <v>2015</v>
      </c>
      <c r="I7" s="356">
        <v>2016</v>
      </c>
      <c r="J7" s="355">
        <v>2013</v>
      </c>
      <c r="K7" s="355">
        <v>2014</v>
      </c>
      <c r="L7" s="356">
        <v>2015</v>
      </c>
      <c r="M7" s="356">
        <v>2016</v>
      </c>
    </row>
    <row r="8" spans="1:15">
      <c r="A8" s="361"/>
      <c r="B8" s="361"/>
      <c r="C8" s="361"/>
      <c r="D8" s="358"/>
      <c r="E8" s="358"/>
      <c r="F8" s="358"/>
      <c r="G8" s="358"/>
      <c r="H8" s="358"/>
      <c r="I8" s="358"/>
      <c r="J8" s="358"/>
      <c r="K8" s="358"/>
      <c r="L8" s="358"/>
      <c r="M8" s="358"/>
    </row>
    <row r="9" spans="1:15">
      <c r="A9" s="357" t="s">
        <v>110</v>
      </c>
      <c r="B9" s="319">
        <v>86.581127625903747</v>
      </c>
      <c r="C9" s="319">
        <v>91.236478503858493</v>
      </c>
      <c r="D9" s="319">
        <v>90.197375505745882</v>
      </c>
      <c r="E9" s="319">
        <v>93.050182773183792</v>
      </c>
      <c r="F9" s="319">
        <v>12.213361467092811</v>
      </c>
      <c r="G9" s="319">
        <v>7.3416173008119188</v>
      </c>
      <c r="H9" s="319">
        <v>8.1942371890528136</v>
      </c>
      <c r="I9" s="319">
        <v>5.5630478759271744</v>
      </c>
      <c r="J9" s="319">
        <v>1.2055109070034442</v>
      </c>
      <c r="K9" s="319">
        <v>1.4219041953295852</v>
      </c>
      <c r="L9" s="319">
        <v>1.6083873052012985</v>
      </c>
      <c r="M9" s="319">
        <v>1.3867693508890229</v>
      </c>
      <c r="N9" s="83"/>
      <c r="O9" s="83"/>
    </row>
    <row r="10" spans="1:15">
      <c r="A10" s="225"/>
      <c r="B10" s="48"/>
      <c r="C10" s="48"/>
      <c r="D10" s="54"/>
      <c r="E10" s="54"/>
      <c r="F10" s="54"/>
      <c r="G10" s="54"/>
      <c r="H10" s="54"/>
      <c r="I10" s="54"/>
      <c r="J10" s="54"/>
      <c r="K10" s="54"/>
      <c r="L10" s="54"/>
      <c r="M10" s="54"/>
    </row>
    <row r="11" spans="1:15">
      <c r="A11" s="203" t="s">
        <v>41</v>
      </c>
      <c r="B11" s="426">
        <v>98.81481481481481</v>
      </c>
      <c r="C11" s="335">
        <v>99.627560521415276</v>
      </c>
      <c r="D11" s="294" t="s">
        <v>7</v>
      </c>
      <c r="E11" s="294" t="s">
        <v>7</v>
      </c>
      <c r="F11" s="427">
        <v>1.1851851851851851</v>
      </c>
      <c r="G11" s="428">
        <v>0.37243947858472998</v>
      </c>
      <c r="H11" s="428">
        <v>12.5</v>
      </c>
      <c r="I11" s="428" t="s">
        <v>7</v>
      </c>
      <c r="J11" s="427" t="s">
        <v>40</v>
      </c>
      <c r="K11" s="428" t="s">
        <v>7</v>
      </c>
      <c r="L11" s="428">
        <v>87.5</v>
      </c>
      <c r="M11" s="428" t="s">
        <v>7</v>
      </c>
    </row>
    <row r="12" spans="1:15">
      <c r="A12" s="55" t="s">
        <v>78</v>
      </c>
      <c r="B12" s="429">
        <v>96.279594137542276</v>
      </c>
      <c r="C12" s="39">
        <v>96.651346027577148</v>
      </c>
      <c r="D12" s="39">
        <v>94.93549928332537</v>
      </c>
      <c r="E12" s="39">
        <v>96.957403651115612</v>
      </c>
      <c r="F12" s="430">
        <v>0.39458850056369782</v>
      </c>
      <c r="G12" s="431">
        <v>0.3282994090610637</v>
      </c>
      <c r="H12" s="431">
        <v>0.6211180124223602</v>
      </c>
      <c r="I12" s="431">
        <v>0.35496957403651114</v>
      </c>
      <c r="J12" s="430">
        <v>3.3258173618940248</v>
      </c>
      <c r="K12" s="431">
        <v>3.0203545633617859</v>
      </c>
      <c r="L12" s="431">
        <v>4.4433827042522696</v>
      </c>
      <c r="M12" s="431">
        <v>2.6876267748478702</v>
      </c>
    </row>
    <row r="13" spans="1:15">
      <c r="A13" s="55" t="s">
        <v>15</v>
      </c>
      <c r="B13" s="432">
        <v>76.253298153034294</v>
      </c>
      <c r="C13" s="39">
        <v>70.289855072463766</v>
      </c>
      <c r="D13" s="39">
        <v>85.251798561151077</v>
      </c>
      <c r="E13" s="39">
        <v>80.258302583025838</v>
      </c>
      <c r="F13" s="430">
        <v>10.817941952506596</v>
      </c>
      <c r="G13" s="431">
        <v>0</v>
      </c>
      <c r="H13" s="431">
        <v>0.35971223021582738</v>
      </c>
      <c r="I13" s="431">
        <v>9.7785977859778583</v>
      </c>
      <c r="J13" s="430">
        <v>12.928759894459102</v>
      </c>
      <c r="K13" s="431">
        <v>29.710144927536231</v>
      </c>
      <c r="L13" s="431">
        <v>14.388489208633093</v>
      </c>
      <c r="M13" s="431">
        <v>9.9630996309963091</v>
      </c>
    </row>
    <row r="14" spans="1:15">
      <c r="A14" s="55" t="s">
        <v>18</v>
      </c>
      <c r="B14" s="429">
        <v>97.302904564315355</v>
      </c>
      <c r="C14" s="39">
        <v>94.73684210526315</v>
      </c>
      <c r="D14" s="39">
        <v>92.41830065359477</v>
      </c>
      <c r="E14" s="39">
        <v>95.9479015918958</v>
      </c>
      <c r="F14" s="430">
        <v>1.3485477178423237</v>
      </c>
      <c r="G14" s="431">
        <v>3.0303030303030303</v>
      </c>
      <c r="H14" s="431">
        <v>4.9673202614379086</v>
      </c>
      <c r="I14" s="431">
        <v>2.1707670043415339</v>
      </c>
      <c r="J14" s="430">
        <v>1.3485477178423237</v>
      </c>
      <c r="K14" s="431">
        <v>2.2328548644338118</v>
      </c>
      <c r="L14" s="431">
        <v>2.6143790849673203</v>
      </c>
      <c r="M14" s="431">
        <v>1.8813314037626629</v>
      </c>
    </row>
    <row r="15" spans="1:15">
      <c r="A15" s="55" t="s">
        <v>111</v>
      </c>
      <c r="B15" s="433">
        <v>82.853002737079379</v>
      </c>
      <c r="C15" s="39">
        <v>94.160732451678527</v>
      </c>
      <c r="D15" s="39">
        <v>95.971879156374698</v>
      </c>
      <c r="E15" s="39">
        <v>96.767926527728719</v>
      </c>
      <c r="F15" s="430">
        <v>14.909032361938495</v>
      </c>
      <c r="G15" s="431">
        <v>3.7232960325534084</v>
      </c>
      <c r="H15" s="431">
        <v>0.36101083032490977</v>
      </c>
      <c r="I15" s="431">
        <v>0.51218650653479336</v>
      </c>
      <c r="J15" s="430">
        <v>2.2379649009821283</v>
      </c>
      <c r="K15" s="431">
        <v>2.1159715157680568</v>
      </c>
      <c r="L15" s="431">
        <v>3.6671100133003987</v>
      </c>
      <c r="M15" s="431">
        <v>2.7198869657364888</v>
      </c>
    </row>
    <row r="16" spans="1:15">
      <c r="A16" s="55" t="s">
        <v>79</v>
      </c>
      <c r="B16" s="429">
        <v>74.365513054037649</v>
      </c>
      <c r="C16" s="39">
        <v>90.649577628896012</v>
      </c>
      <c r="D16" s="39">
        <v>56.659528907922905</v>
      </c>
      <c r="E16" s="39">
        <v>92.487087181092491</v>
      </c>
      <c r="F16" s="430">
        <v>24.881602914389799</v>
      </c>
      <c r="G16" s="431">
        <v>8.6076318089134869</v>
      </c>
      <c r="H16" s="431">
        <v>42.809421841541756</v>
      </c>
      <c r="I16" s="431">
        <v>7.0277038660197215</v>
      </c>
      <c r="J16" s="430">
        <v>0.75288403157255612</v>
      </c>
      <c r="K16" s="431">
        <v>0.74279056219050388</v>
      </c>
      <c r="L16" s="431">
        <v>0.53104925053533192</v>
      </c>
      <c r="M16" s="431">
        <v>0.48520895288777588</v>
      </c>
    </row>
    <row r="17" spans="1:13">
      <c r="A17" s="55" t="s">
        <v>26</v>
      </c>
      <c r="B17" s="434">
        <v>50.511390051139003</v>
      </c>
      <c r="C17" s="39">
        <v>60.658761528326743</v>
      </c>
      <c r="D17" s="39">
        <v>57.456472369417114</v>
      </c>
      <c r="E17" s="39">
        <v>50.225492523142655</v>
      </c>
      <c r="F17" s="430">
        <v>48.372849837284981</v>
      </c>
      <c r="G17" s="431">
        <v>38.656126482213438</v>
      </c>
      <c r="H17" s="431">
        <v>41.836992177643204</v>
      </c>
      <c r="I17" s="431">
        <v>48.943745549489677</v>
      </c>
      <c r="J17" s="430">
        <v>1.1157601115760112</v>
      </c>
      <c r="K17" s="431">
        <v>0.68511198945981555</v>
      </c>
      <c r="L17" s="431">
        <v>0.70653545293969211</v>
      </c>
      <c r="M17" s="431">
        <v>0.83076192736767152</v>
      </c>
    </row>
    <row r="18" spans="1:13">
      <c r="A18" s="55" t="s">
        <v>10</v>
      </c>
      <c r="B18" s="432">
        <v>95.414895996421379</v>
      </c>
      <c r="C18" s="39">
        <v>96.413360233131584</v>
      </c>
      <c r="D18" s="39">
        <v>96.848688958383448</v>
      </c>
      <c r="E18" s="39">
        <v>95.231086252575807</v>
      </c>
      <c r="F18" s="430">
        <v>3.7128159248490271</v>
      </c>
      <c r="G18" s="431">
        <v>2.5554808338937458</v>
      </c>
      <c r="H18" s="431">
        <v>2.4055809477988932</v>
      </c>
      <c r="I18" s="431">
        <v>3.385340005887548</v>
      </c>
      <c r="J18" s="430">
        <v>0.87228807872959058</v>
      </c>
      <c r="K18" s="431">
        <v>1.0311589329746693</v>
      </c>
      <c r="L18" s="431">
        <v>0.74573009381765698</v>
      </c>
      <c r="M18" s="431">
        <v>1.38357374153665</v>
      </c>
    </row>
    <row r="19" spans="1:13">
      <c r="A19" s="55" t="s">
        <v>80</v>
      </c>
      <c r="B19" s="429">
        <v>94.115958668197479</v>
      </c>
      <c r="C19" s="39">
        <v>93.513100992113962</v>
      </c>
      <c r="D19" s="39">
        <v>96.026024265869523</v>
      </c>
      <c r="E19" s="39">
        <v>92.900302114803623</v>
      </c>
      <c r="F19" s="430">
        <v>4.879448909299656</v>
      </c>
      <c r="G19" s="431">
        <v>5.2149580259475963</v>
      </c>
      <c r="H19" s="431">
        <v>2.9189379286091088</v>
      </c>
      <c r="I19" s="431">
        <v>5.287009063444108</v>
      </c>
      <c r="J19" s="430">
        <v>1.0045924225028704</v>
      </c>
      <c r="K19" s="431">
        <v>1.271940981938438</v>
      </c>
      <c r="L19" s="431">
        <v>1.0550378055213645</v>
      </c>
      <c r="M19" s="431">
        <v>1.8126888217522661</v>
      </c>
    </row>
    <row r="20" spans="1:13">
      <c r="A20" s="55" t="s">
        <v>112</v>
      </c>
      <c r="B20" s="429">
        <v>91.765704584040748</v>
      </c>
      <c r="C20" s="39">
        <v>95.012315270935972</v>
      </c>
      <c r="D20" s="39">
        <v>95.952279505752031</v>
      </c>
      <c r="E20" s="39">
        <v>98.353909465020578</v>
      </c>
      <c r="F20" s="430">
        <v>1.8675721561969438</v>
      </c>
      <c r="G20" s="431">
        <v>1.0467980295566501</v>
      </c>
      <c r="H20" s="431">
        <v>0.42607584149978694</v>
      </c>
      <c r="I20" s="431">
        <v>0.29928918817807704</v>
      </c>
      <c r="J20" s="430">
        <v>6.3667232597623098</v>
      </c>
      <c r="K20" s="431">
        <v>3.9408866995073892</v>
      </c>
      <c r="L20" s="431">
        <v>3.6216446527481891</v>
      </c>
      <c r="M20" s="431">
        <v>1.3468013468013467</v>
      </c>
    </row>
    <row r="21" spans="1:13">
      <c r="A21" s="55" t="s">
        <v>28</v>
      </c>
      <c r="B21" s="429">
        <v>82.01997780244173</v>
      </c>
      <c r="C21" s="39">
        <v>88.971742543171118</v>
      </c>
      <c r="D21" s="39">
        <v>85.00536480686695</v>
      </c>
      <c r="E21" s="39">
        <v>85.188431200701146</v>
      </c>
      <c r="F21" s="430">
        <v>16.01923788383278</v>
      </c>
      <c r="G21" s="431">
        <v>8.1632653061224492</v>
      </c>
      <c r="H21" s="431">
        <v>12.607296137339056</v>
      </c>
      <c r="I21" s="431">
        <v>12.094653812445223</v>
      </c>
      <c r="J21" s="430">
        <v>1.9607843137254901</v>
      </c>
      <c r="K21" s="431">
        <v>2.8649921507064366</v>
      </c>
      <c r="L21" s="431">
        <v>2.3873390557939915</v>
      </c>
      <c r="M21" s="431">
        <v>2.7169149868536371</v>
      </c>
    </row>
    <row r="22" spans="1:13">
      <c r="A22" s="55" t="s">
        <v>66</v>
      </c>
      <c r="B22" s="429">
        <v>65.329052969502413</v>
      </c>
      <c r="C22" s="39">
        <v>67.259552042160749</v>
      </c>
      <c r="D22" s="39">
        <v>77.38095238095238</v>
      </c>
      <c r="E22" s="39">
        <v>86.637168141592923</v>
      </c>
      <c r="F22" s="430">
        <v>28.410914927768861</v>
      </c>
      <c r="G22" s="431">
        <v>23.254281949934125</v>
      </c>
      <c r="H22" s="431">
        <v>16.071428571428573</v>
      </c>
      <c r="I22" s="431">
        <v>6.7256637168141591</v>
      </c>
      <c r="J22" s="430">
        <v>6.2600321027287329</v>
      </c>
      <c r="K22" s="431">
        <v>9.4861660079051369</v>
      </c>
      <c r="L22" s="431">
        <v>6.5476190476190483</v>
      </c>
      <c r="M22" s="431">
        <v>6.6371681415929213</v>
      </c>
    </row>
    <row r="23" spans="1:13">
      <c r="A23" s="55" t="s">
        <v>75</v>
      </c>
      <c r="B23" s="429">
        <v>94.623612184310062</v>
      </c>
      <c r="C23" s="85">
        <v>99.139863659239609</v>
      </c>
      <c r="D23" s="85">
        <v>99.102215993693605</v>
      </c>
      <c r="E23" s="85">
        <v>99.409824683214723</v>
      </c>
      <c r="F23" s="430">
        <v>4.8110943918012117</v>
      </c>
      <c r="G23" s="431">
        <v>0.35686507754952645</v>
      </c>
      <c r="H23" s="431">
        <v>0.37663133923097136</v>
      </c>
      <c r="I23" s="431">
        <v>0.58149626800902621</v>
      </c>
      <c r="J23" s="430">
        <v>0.56529342388873072</v>
      </c>
      <c r="K23" s="431">
        <v>0.50327126321087068</v>
      </c>
      <c r="L23" s="431">
        <v>0.52115266707541386</v>
      </c>
      <c r="M23" s="431">
        <v>8.6790487762541235E-3</v>
      </c>
    </row>
    <row r="24" spans="1:13">
      <c r="A24" s="55" t="s">
        <v>11</v>
      </c>
      <c r="B24" s="429">
        <v>86.980010804970291</v>
      </c>
      <c r="C24" s="39">
        <v>80.600139567341245</v>
      </c>
      <c r="D24" s="949">
        <v>83.566940550990822</v>
      </c>
      <c r="E24" s="39" t="s">
        <v>7</v>
      </c>
      <c r="F24" s="949">
        <v>8.3738519719070776</v>
      </c>
      <c r="G24" s="39">
        <v>15.282623866015351</v>
      </c>
      <c r="H24" s="949">
        <v>10.584823586273561</v>
      </c>
      <c r="I24" s="39" t="s">
        <v>7</v>
      </c>
      <c r="J24" s="949">
        <v>4.6461372231226363</v>
      </c>
      <c r="K24" s="39">
        <v>4.1172365666434052</v>
      </c>
      <c r="L24" s="949">
        <v>5.8482358627356215</v>
      </c>
      <c r="M24" s="431" t="s">
        <v>7</v>
      </c>
    </row>
    <row r="25" spans="1:13">
      <c r="A25" s="55" t="s">
        <v>84</v>
      </c>
      <c r="B25" s="429">
        <v>98.125221082419529</v>
      </c>
      <c r="C25" s="39">
        <v>90.392561983471069</v>
      </c>
      <c r="D25" s="39">
        <v>97.150712321919514</v>
      </c>
      <c r="E25" s="39">
        <v>91.06862231534835</v>
      </c>
      <c r="F25" s="430">
        <v>0.81358330385567745</v>
      </c>
      <c r="G25" s="431">
        <v>5.8884297520661155</v>
      </c>
      <c r="H25" s="431">
        <v>1.7245688577855536</v>
      </c>
      <c r="I25" s="431">
        <v>8.0932425353588275</v>
      </c>
      <c r="J25" s="430">
        <v>1.0611956137247964</v>
      </c>
      <c r="K25" s="431">
        <v>3.71900826446281</v>
      </c>
      <c r="L25" s="431">
        <v>1.1247188202949263</v>
      </c>
      <c r="M25" s="431">
        <v>0.83813514929282351</v>
      </c>
    </row>
    <row r="26" spans="1:13">
      <c r="A26" s="55" t="s">
        <v>82</v>
      </c>
      <c r="B26" s="429">
        <v>88.377358490566039</v>
      </c>
      <c r="C26" s="39">
        <v>94.221002059025395</v>
      </c>
      <c r="D26" s="39">
        <v>95.46334716459198</v>
      </c>
      <c r="E26" s="39">
        <v>96.674182638105975</v>
      </c>
      <c r="F26" s="430">
        <v>9.89937106918239</v>
      </c>
      <c r="G26" s="431">
        <v>2.9512697323266988</v>
      </c>
      <c r="H26" s="431">
        <v>2.4619640387275243</v>
      </c>
      <c r="I26" s="431">
        <v>1.5360766629086811</v>
      </c>
      <c r="J26" s="430">
        <v>1.7232704402515724</v>
      </c>
      <c r="K26" s="431">
        <v>2.827728208647907</v>
      </c>
      <c r="L26" s="431">
        <v>2.0746887966804977</v>
      </c>
      <c r="M26" s="431">
        <v>1.7897406989853439</v>
      </c>
    </row>
    <row r="27" spans="1:13">
      <c r="A27" s="55" t="s">
        <v>113</v>
      </c>
      <c r="B27" s="429">
        <v>96.008566978193144</v>
      </c>
      <c r="C27" s="39">
        <v>97.50036544364859</v>
      </c>
      <c r="D27" s="39">
        <v>96.474667694085909</v>
      </c>
      <c r="E27" s="39" t="s">
        <v>7</v>
      </c>
      <c r="F27" s="430">
        <v>3.4657320872274142</v>
      </c>
      <c r="G27" s="431">
        <v>2.1341909077620231</v>
      </c>
      <c r="H27" s="431">
        <v>2.7355037565016378</v>
      </c>
      <c r="I27" s="431" t="s">
        <v>7</v>
      </c>
      <c r="J27" s="430">
        <v>0.52570093457943923</v>
      </c>
      <c r="K27" s="431">
        <v>0.36544364858938749</v>
      </c>
      <c r="L27" s="431">
        <v>0.78982854941244462</v>
      </c>
      <c r="M27" s="431" t="s">
        <v>7</v>
      </c>
    </row>
    <row r="28" spans="1:13">
      <c r="A28" s="55" t="s">
        <v>114</v>
      </c>
      <c r="B28" s="429">
        <v>54.394693200663347</v>
      </c>
      <c r="C28" s="39">
        <v>63.121019108280251</v>
      </c>
      <c r="D28" s="39">
        <v>74.840989399293292</v>
      </c>
      <c r="E28" s="39">
        <v>94.777397260273972</v>
      </c>
      <c r="F28" s="430">
        <v>37.976782752902153</v>
      </c>
      <c r="G28" s="431">
        <v>33.949044585987259</v>
      </c>
      <c r="H28" s="431">
        <v>18.091872791519435</v>
      </c>
      <c r="I28" s="431">
        <v>1.6267123287671232</v>
      </c>
      <c r="J28" s="430">
        <v>7.6285240464344941</v>
      </c>
      <c r="K28" s="431">
        <v>2.9299363057324843</v>
      </c>
      <c r="L28" s="431">
        <v>7.0671378091872796</v>
      </c>
      <c r="M28" s="431">
        <v>3.595890410958904</v>
      </c>
    </row>
    <row r="29" spans="1:13">
      <c r="A29" s="55" t="s">
        <v>12</v>
      </c>
      <c r="B29" s="429">
        <v>96.406045459954782</v>
      </c>
      <c r="C29" s="39">
        <v>97.190695583773461</v>
      </c>
      <c r="D29" s="39">
        <v>96.633577902460075</v>
      </c>
      <c r="E29" s="39">
        <v>97.489720839645102</v>
      </c>
      <c r="F29" s="430">
        <v>2.7014161608949183</v>
      </c>
      <c r="G29" s="431">
        <v>1.9889875266883918</v>
      </c>
      <c r="H29" s="431">
        <v>1.7803193785066895</v>
      </c>
      <c r="I29" s="431">
        <v>0.9846353603116208</v>
      </c>
      <c r="J29" s="430">
        <v>0.89253837915030354</v>
      </c>
      <c r="K29" s="431">
        <v>0.82031688953815041</v>
      </c>
      <c r="L29" s="431">
        <v>1.5861027190332326</v>
      </c>
      <c r="M29" s="431">
        <v>1.482363124864748</v>
      </c>
    </row>
    <row r="30" spans="1:13">
      <c r="A30" s="55" t="s">
        <v>35</v>
      </c>
      <c r="B30" s="429">
        <v>51.89473684210526</v>
      </c>
      <c r="C30" s="39">
        <v>51.747572815533985</v>
      </c>
      <c r="D30" s="39">
        <v>68.865248226950357</v>
      </c>
      <c r="E30" s="39">
        <v>72.127659574468083</v>
      </c>
      <c r="F30" s="430">
        <v>40.631578947368418</v>
      </c>
      <c r="G30" s="431">
        <v>42.135922330097088</v>
      </c>
      <c r="H30" s="431">
        <v>26.170212765957444</v>
      </c>
      <c r="I30" s="431">
        <v>23.971631205673759</v>
      </c>
      <c r="J30" s="430">
        <v>7.4736842105263159</v>
      </c>
      <c r="K30" s="431">
        <v>6.116504854368932</v>
      </c>
      <c r="L30" s="431">
        <v>4.9645390070921991</v>
      </c>
      <c r="M30" s="431">
        <v>3.9007092198581561</v>
      </c>
    </row>
    <row r="31" spans="1:13">
      <c r="A31" s="55" t="s">
        <v>83</v>
      </c>
      <c r="B31" s="429">
        <v>97.3093121197941</v>
      </c>
      <c r="C31" s="39">
        <v>96.853960093034644</v>
      </c>
      <c r="D31" s="39">
        <v>94.495208379763767</v>
      </c>
      <c r="E31" s="39">
        <v>92.546896638549669</v>
      </c>
      <c r="F31" s="430">
        <v>1.4857276555919512</v>
      </c>
      <c r="G31" s="431">
        <v>2.0810380707552945</v>
      </c>
      <c r="H31" s="431">
        <v>4.1230220637396924</v>
      </c>
      <c r="I31" s="431">
        <v>5.9171597633136095</v>
      </c>
      <c r="J31" s="430">
        <v>1.2049602246139448</v>
      </c>
      <c r="K31" s="431">
        <v>1.0650018362100624</v>
      </c>
      <c r="L31" s="431">
        <v>1.3817695564965455</v>
      </c>
      <c r="M31" s="431">
        <v>1.5359435981367242</v>
      </c>
    </row>
    <row r="32" spans="1:13">
      <c r="A32" s="55" t="s">
        <v>115</v>
      </c>
      <c r="B32" s="432">
        <v>99.516908212560381</v>
      </c>
      <c r="C32" s="39">
        <v>92.058516196447229</v>
      </c>
      <c r="D32" s="39">
        <v>79.051383399209485</v>
      </c>
      <c r="E32" s="39">
        <v>88.61859252823632</v>
      </c>
      <c r="F32" s="430">
        <v>0.48309178743961351</v>
      </c>
      <c r="G32" s="431">
        <v>3.761755485893417</v>
      </c>
      <c r="H32" s="431">
        <v>10.355731225296443</v>
      </c>
      <c r="I32" s="431">
        <v>0.86880973066898359</v>
      </c>
      <c r="J32" s="430" t="s">
        <v>40</v>
      </c>
      <c r="K32" s="431">
        <v>4.179728317659352</v>
      </c>
      <c r="L32" s="431">
        <v>10.59288537549407</v>
      </c>
      <c r="M32" s="431">
        <v>10.512597741094702</v>
      </c>
    </row>
    <row r="33" spans="1:13">
      <c r="A33" s="55" t="s">
        <v>116</v>
      </c>
      <c r="B33" s="432">
        <v>87.096774193548384</v>
      </c>
      <c r="C33" s="39">
        <v>85.310734463276845</v>
      </c>
      <c r="D33" s="39">
        <v>68.367346938775512</v>
      </c>
      <c r="E33" s="39">
        <v>57.317073170731703</v>
      </c>
      <c r="F33" s="430">
        <v>0</v>
      </c>
      <c r="G33" s="431">
        <v>1.6949152542372881</v>
      </c>
      <c r="H33" s="431">
        <v>2.0408163265306123</v>
      </c>
      <c r="I33" s="431">
        <v>4.8780487804878048</v>
      </c>
      <c r="J33" s="430">
        <v>12.903225806451612</v>
      </c>
      <c r="K33" s="431">
        <v>12.994350282485875</v>
      </c>
      <c r="L33" s="431">
        <v>29.591836734693878</v>
      </c>
      <c r="M33" s="431">
        <v>37.804878048780488</v>
      </c>
    </row>
    <row r="34" spans="1:13">
      <c r="A34" s="229" t="s">
        <v>13</v>
      </c>
      <c r="B34" s="435">
        <v>97.242424242424235</v>
      </c>
      <c r="C34" s="39">
        <v>98.229867863375716</v>
      </c>
      <c r="D34" s="39">
        <v>97.705868147790383</v>
      </c>
      <c r="E34" s="39">
        <v>97.860708343237462</v>
      </c>
      <c r="F34" s="430">
        <v>0.96969696969696972</v>
      </c>
      <c r="G34" s="431">
        <v>0.42383445524806784</v>
      </c>
      <c r="H34" s="431">
        <v>0.38638010142477663</v>
      </c>
      <c r="I34" s="431">
        <v>0.76063703351556922</v>
      </c>
      <c r="J34" s="430">
        <v>1.7878787878787878</v>
      </c>
      <c r="K34" s="431">
        <v>1.3462976813762155</v>
      </c>
      <c r="L34" s="431">
        <v>1.9077517507848345</v>
      </c>
      <c r="M34" s="431">
        <v>1.3786546232469692</v>
      </c>
    </row>
    <row r="35" spans="1:13">
      <c r="A35" s="55" t="s">
        <v>14</v>
      </c>
      <c r="B35" s="433">
        <v>75.285748541283667</v>
      </c>
      <c r="C35" s="39">
        <v>83.249480729286873</v>
      </c>
      <c r="D35" s="39">
        <v>94.786347755979577</v>
      </c>
      <c r="E35" s="39">
        <v>95.983844359747422</v>
      </c>
      <c r="F35" s="430">
        <v>24.414515226600592</v>
      </c>
      <c r="G35" s="431">
        <v>16.127394414954995</v>
      </c>
      <c r="H35" s="431">
        <v>4.8804084923407691</v>
      </c>
      <c r="I35" s="431">
        <v>3.845497468570453</v>
      </c>
      <c r="J35" s="430">
        <v>0.29973623211573813</v>
      </c>
      <c r="K35" s="431">
        <v>0.62312485575813525</v>
      </c>
      <c r="L35" s="431">
        <v>0.33324375167965603</v>
      </c>
      <c r="M35" s="431">
        <v>0.17065817168212072</v>
      </c>
    </row>
    <row r="36" spans="1:13">
      <c r="A36" s="55" t="s">
        <v>39</v>
      </c>
      <c r="B36" s="433">
        <v>96.953405017921142</v>
      </c>
      <c r="C36" s="39">
        <v>94.541319181197878</v>
      </c>
      <c r="D36" s="39">
        <v>95.416078984485182</v>
      </c>
      <c r="E36" s="39">
        <v>96.511627906976756</v>
      </c>
      <c r="F36" s="430">
        <v>1.015531660692951</v>
      </c>
      <c r="G36" s="431">
        <v>1.4404852160727823</v>
      </c>
      <c r="H36" s="431">
        <v>1.7630465444287728</v>
      </c>
      <c r="I36" s="431">
        <v>1.7441860465116279</v>
      </c>
      <c r="J36" s="430">
        <v>2.031063321385902</v>
      </c>
      <c r="K36" s="431">
        <v>4.0181956027293397</v>
      </c>
      <c r="L36" s="431">
        <v>2.8208744710860367</v>
      </c>
      <c r="M36" s="431">
        <v>1.7441860465116279</v>
      </c>
    </row>
    <row r="37" spans="1:13">
      <c r="A37" s="41" t="s">
        <v>17</v>
      </c>
      <c r="B37" s="436">
        <v>96.223776223776227</v>
      </c>
      <c r="C37" s="333">
        <v>95.900439238653007</v>
      </c>
      <c r="D37" s="333">
        <v>96.235679214402609</v>
      </c>
      <c r="E37" s="333">
        <v>96.302250803858527</v>
      </c>
      <c r="F37" s="437">
        <v>1.8181818181818181</v>
      </c>
      <c r="G37" s="438" t="s">
        <v>40</v>
      </c>
      <c r="H37" s="438" t="s">
        <v>40</v>
      </c>
      <c r="I37" s="438" t="s">
        <v>40</v>
      </c>
      <c r="J37" s="437">
        <v>1.9580419580419581</v>
      </c>
      <c r="K37" s="438">
        <v>4.0995607613469982</v>
      </c>
      <c r="L37" s="438">
        <v>3.764320785597381</v>
      </c>
      <c r="M37" s="438">
        <v>3.697749196141479</v>
      </c>
    </row>
    <row r="38" spans="1:13">
      <c r="A38" s="88" t="s">
        <v>416</v>
      </c>
      <c r="B38" s="88"/>
      <c r="C38" s="88"/>
    </row>
    <row r="39" spans="1:13">
      <c r="A39" s="88" t="s">
        <v>20</v>
      </c>
      <c r="B39" s="88"/>
      <c r="C39" s="88"/>
    </row>
  </sheetData>
  <mergeCells count="7">
    <mergeCell ref="A5:A7"/>
    <mergeCell ref="B5:E5"/>
    <mergeCell ref="F5:I5"/>
    <mergeCell ref="J5:M5"/>
    <mergeCell ref="B6:E6"/>
    <mergeCell ref="F6:I6"/>
    <mergeCell ref="J6:M6"/>
  </mergeCells>
  <hyperlinks>
    <hyperlink ref="M1" location="Índice!A1" display="(Voltar ao índice)"/>
  </hyperlinks>
  <pageMargins left="0.511811024" right="0.511811024" top="0.78740157499999996" bottom="0.78740157499999996" header="0.31496062000000002" footer="0.31496062000000002"/>
  <pageSetup paperSize="9" orientation="portrait" verticalDpi="0" r:id="rId1"/>
</worksheet>
</file>

<file path=xl/worksheets/sheet28.xml><?xml version="1.0" encoding="utf-8"?>
<worksheet xmlns="http://schemas.openxmlformats.org/spreadsheetml/2006/main" xmlns:r="http://schemas.openxmlformats.org/officeDocument/2006/relationships">
  <dimension ref="A1:X49"/>
  <sheetViews>
    <sheetView workbookViewId="0">
      <pane xSplit="3" ySplit="9" topLeftCell="D10" activePane="bottomRight" state="frozen"/>
      <selection pane="topRight" activeCell="C1" sqref="C1"/>
      <selection pane="bottomLeft" activeCell="A10" sqref="A10"/>
      <selection pane="bottomRight" activeCell="W1" sqref="W1"/>
    </sheetView>
  </sheetViews>
  <sheetFormatPr defaultColWidth="9.140625" defaultRowHeight="11.25"/>
  <cols>
    <col min="1" max="1" width="14" style="144" customWidth="1"/>
    <col min="2" max="2" width="7" style="144" customWidth="1"/>
    <col min="3" max="3" width="13.7109375" style="144" customWidth="1"/>
    <col min="4" max="23" width="8.28515625" style="144" customWidth="1"/>
    <col min="24" max="24" width="9.140625" style="144" customWidth="1"/>
    <col min="25" max="16384" width="9.140625" style="144"/>
  </cols>
  <sheetData>
    <row r="1" spans="1:24">
      <c r="A1" s="1" t="s">
        <v>718</v>
      </c>
      <c r="W1" s="179" t="s">
        <v>214</v>
      </c>
    </row>
    <row r="2" spans="1:24">
      <c r="A2" s="45" t="s">
        <v>241</v>
      </c>
    </row>
    <row r="3" spans="1:24">
      <c r="A3" s="45" t="s">
        <v>240</v>
      </c>
    </row>
    <row r="4" spans="1:24">
      <c r="B4" s="45"/>
    </row>
    <row r="5" spans="1:24" ht="11.25" customHeight="1">
      <c r="A5" s="1063" t="s">
        <v>51</v>
      </c>
      <c r="B5" s="1033" t="s">
        <v>119</v>
      </c>
      <c r="C5" s="1033" t="s">
        <v>120</v>
      </c>
      <c r="D5" s="1114" t="s">
        <v>54</v>
      </c>
      <c r="E5" s="1115"/>
      <c r="F5" s="1115"/>
      <c r="G5" s="1115"/>
      <c r="H5" s="1116"/>
      <c r="I5" s="1077" t="s">
        <v>23</v>
      </c>
      <c r="J5" s="1117"/>
      <c r="K5" s="1117"/>
      <c r="L5" s="1117"/>
      <c r="M5" s="1078"/>
      <c r="N5" s="1114" t="s">
        <v>22</v>
      </c>
      <c r="O5" s="1115"/>
      <c r="P5" s="1115"/>
      <c r="Q5" s="1115"/>
      <c r="R5" s="1116"/>
      <c r="S5" s="1114" t="s">
        <v>121</v>
      </c>
      <c r="T5" s="1115"/>
      <c r="U5" s="1115"/>
      <c r="V5" s="1115"/>
      <c r="W5" s="1116"/>
      <c r="X5" s="47"/>
    </row>
    <row r="6" spans="1:24" ht="11.25" customHeight="1">
      <c r="A6" s="1064"/>
      <c r="B6" s="1033"/>
      <c r="C6" s="1033"/>
      <c r="D6" s="1114" t="s">
        <v>122</v>
      </c>
      <c r="E6" s="1116"/>
      <c r="F6" s="1033" t="s">
        <v>57</v>
      </c>
      <c r="G6" s="1033"/>
      <c r="H6" s="1063" t="s">
        <v>5</v>
      </c>
      <c r="I6" s="1114" t="s">
        <v>122</v>
      </c>
      <c r="J6" s="1116"/>
      <c r="K6" s="1033" t="s">
        <v>57</v>
      </c>
      <c r="L6" s="1033"/>
      <c r="M6" s="1063" t="s">
        <v>5</v>
      </c>
      <c r="N6" s="1114" t="s">
        <v>122</v>
      </c>
      <c r="O6" s="1116"/>
      <c r="P6" s="1033" t="s">
        <v>57</v>
      </c>
      <c r="Q6" s="1033"/>
      <c r="R6" s="1063" t="s">
        <v>5</v>
      </c>
      <c r="S6" s="1114" t="s">
        <v>122</v>
      </c>
      <c r="T6" s="1116"/>
      <c r="U6" s="1033" t="s">
        <v>57</v>
      </c>
      <c r="V6" s="1033"/>
      <c r="W6" s="1063" t="s">
        <v>5</v>
      </c>
      <c r="X6" s="47"/>
    </row>
    <row r="7" spans="1:24" ht="13.5">
      <c r="A7" s="1065"/>
      <c r="B7" s="1033"/>
      <c r="C7" s="1033"/>
      <c r="D7" s="547" t="s">
        <v>585</v>
      </c>
      <c r="E7" s="548">
        <v>2016</v>
      </c>
      <c r="F7" s="547" t="s">
        <v>585</v>
      </c>
      <c r="G7" s="548">
        <v>2016</v>
      </c>
      <c r="H7" s="1065"/>
      <c r="I7" s="547" t="s">
        <v>585</v>
      </c>
      <c r="J7" s="548">
        <v>2016</v>
      </c>
      <c r="K7" s="547" t="s">
        <v>585</v>
      </c>
      <c r="L7" s="548">
        <v>2016</v>
      </c>
      <c r="M7" s="1065"/>
      <c r="N7" s="547" t="s">
        <v>585</v>
      </c>
      <c r="O7" s="548">
        <v>2016</v>
      </c>
      <c r="P7" s="547" t="s">
        <v>585</v>
      </c>
      <c r="Q7" s="548">
        <v>2016</v>
      </c>
      <c r="R7" s="1065"/>
      <c r="S7" s="547" t="s">
        <v>585</v>
      </c>
      <c r="T7" s="548">
        <v>2016</v>
      </c>
      <c r="U7" s="547" t="s">
        <v>585</v>
      </c>
      <c r="V7" s="548">
        <v>2016</v>
      </c>
      <c r="W7" s="1065"/>
      <c r="X7" s="47"/>
    </row>
    <row r="8" spans="1:24">
      <c r="A8" s="611"/>
      <c r="B8" s="79"/>
      <c r="C8" s="57"/>
      <c r="D8" s="57"/>
      <c r="E8" s="57"/>
      <c r="F8" s="57"/>
      <c r="G8" s="57"/>
      <c r="H8" s="563"/>
      <c r="I8" s="57"/>
      <c r="J8" s="57"/>
      <c r="K8" s="57"/>
      <c r="L8" s="57"/>
      <c r="M8" s="563"/>
      <c r="N8" s="57"/>
      <c r="O8" s="57"/>
      <c r="P8" s="57"/>
      <c r="Q8" s="57"/>
      <c r="R8" s="563"/>
      <c r="S8" s="57"/>
      <c r="T8" s="57"/>
      <c r="U8" s="57"/>
      <c r="V8" s="57"/>
      <c r="W8" s="563"/>
      <c r="X8" s="47"/>
    </row>
    <row r="9" spans="1:24" s="47" customFormat="1">
      <c r="A9" s="610"/>
      <c r="B9" s="412"/>
      <c r="C9" s="557" t="s">
        <v>123</v>
      </c>
      <c r="D9" s="207">
        <v>14084</v>
      </c>
      <c r="E9" s="207">
        <v>13534</v>
      </c>
      <c r="F9" s="208">
        <v>28.929348713350578</v>
      </c>
      <c r="G9" s="208">
        <v>27.572643903419308</v>
      </c>
      <c r="H9" s="415">
        <v>-4.6897177789044662</v>
      </c>
      <c r="I9" s="207">
        <v>262</v>
      </c>
      <c r="J9" s="207">
        <v>280</v>
      </c>
      <c r="K9" s="208">
        <v>0.53816311863801847</v>
      </c>
      <c r="L9" s="208">
        <v>0.57044039404148117</v>
      </c>
      <c r="M9" s="415">
        <v>5.9976751073447616</v>
      </c>
      <c r="N9" s="207">
        <v>737</v>
      </c>
      <c r="O9" s="207">
        <v>743</v>
      </c>
      <c r="P9" s="208">
        <v>1.5138405283825176</v>
      </c>
      <c r="Q9" s="208">
        <v>1.5137043313315017</v>
      </c>
      <c r="R9" s="728">
        <v>-8.996789850854725E-3</v>
      </c>
      <c r="S9" s="207">
        <v>15083</v>
      </c>
      <c r="T9" s="207">
        <v>14557</v>
      </c>
      <c r="U9" s="208">
        <v>30.981352360371115</v>
      </c>
      <c r="V9" s="208">
        <v>29.656788628792292</v>
      </c>
      <c r="W9" s="415">
        <v>-4.2753580159176607</v>
      </c>
    </row>
    <row r="10" spans="1:24">
      <c r="C10" s="47"/>
      <c r="D10" s="37"/>
      <c r="E10" s="37"/>
      <c r="F10" s="637"/>
      <c r="G10" s="637"/>
      <c r="H10" s="416"/>
      <c r="I10" s="37"/>
      <c r="J10" s="37"/>
      <c r="K10" s="637"/>
      <c r="L10" s="637"/>
      <c r="M10" s="416"/>
      <c r="N10" s="37"/>
      <c r="O10" s="37"/>
      <c r="P10" s="637"/>
      <c r="Q10" s="637"/>
      <c r="R10" s="729"/>
      <c r="S10" s="105"/>
      <c r="T10" s="105"/>
      <c r="U10" s="637"/>
      <c r="V10" s="637"/>
      <c r="W10" s="416"/>
      <c r="X10" s="47"/>
    </row>
    <row r="11" spans="1:24">
      <c r="A11" s="1028" t="s">
        <v>434</v>
      </c>
      <c r="B11" s="413" t="s">
        <v>126</v>
      </c>
      <c r="C11" s="413" t="s">
        <v>127</v>
      </c>
      <c r="D11" s="35">
        <v>722</v>
      </c>
      <c r="E11" s="35">
        <v>878</v>
      </c>
      <c r="F11" s="128">
        <v>50.154178947609722</v>
      </c>
      <c r="G11" s="128">
        <v>60.717461871785197</v>
      </c>
      <c r="H11" s="456">
        <v>21.061620678128776</v>
      </c>
      <c r="I11" s="35">
        <v>6</v>
      </c>
      <c r="J11" s="35">
        <v>20</v>
      </c>
      <c r="K11" s="128">
        <v>0.41679373086656279</v>
      </c>
      <c r="L11" s="128">
        <v>1.3830856918402092</v>
      </c>
      <c r="M11" s="456">
        <v>231.83937027186386</v>
      </c>
      <c r="N11" s="35">
        <v>43</v>
      </c>
      <c r="O11" s="35">
        <v>41</v>
      </c>
      <c r="P11" s="128">
        <v>2.9870217378770332</v>
      </c>
      <c r="Q11" s="128">
        <v>2.835325668272429</v>
      </c>
      <c r="R11" s="730">
        <v>-5.0785057129319284</v>
      </c>
      <c r="S11" s="35">
        <v>771</v>
      </c>
      <c r="T11" s="35">
        <v>939</v>
      </c>
      <c r="U11" s="128">
        <v>53.557994416353317</v>
      </c>
      <c r="V11" s="128">
        <v>64.93587323189783</v>
      </c>
      <c r="W11" s="456">
        <v>21.244034507891143</v>
      </c>
      <c r="X11" s="47"/>
    </row>
    <row r="12" spans="1:24">
      <c r="A12" s="1029"/>
      <c r="B12" s="11" t="s">
        <v>128</v>
      </c>
      <c r="C12" s="11" t="s">
        <v>779</v>
      </c>
      <c r="D12" s="36">
        <v>609</v>
      </c>
      <c r="E12" s="36">
        <v>563</v>
      </c>
      <c r="F12" s="129">
        <v>24.335110049441433</v>
      </c>
      <c r="G12" s="129">
        <v>22.399481827972775</v>
      </c>
      <c r="H12" s="419">
        <v>-7.9540557553923605</v>
      </c>
      <c r="I12" s="36">
        <v>4</v>
      </c>
      <c r="J12" s="36">
        <v>7</v>
      </c>
      <c r="K12" s="129">
        <v>0.15983651920815389</v>
      </c>
      <c r="L12" s="129">
        <v>0.27850155025898654</v>
      </c>
      <c r="M12" s="419">
        <v>74.241501027869646</v>
      </c>
      <c r="N12" s="36">
        <v>11</v>
      </c>
      <c r="O12" s="36">
        <v>8</v>
      </c>
      <c r="P12" s="129">
        <v>0.43955042782242326</v>
      </c>
      <c r="Q12" s="129">
        <v>0.31828748601027035</v>
      </c>
      <c r="R12" s="86">
        <v>-27.587947624781449</v>
      </c>
      <c r="S12" s="36">
        <v>624</v>
      </c>
      <c r="T12" s="36">
        <v>578</v>
      </c>
      <c r="U12" s="129">
        <v>24.934496996472006</v>
      </c>
      <c r="V12" s="129">
        <v>22.996270864242032</v>
      </c>
      <c r="W12" s="419">
        <v>-7.7732714339664142</v>
      </c>
      <c r="X12" s="47"/>
    </row>
    <row r="13" spans="1:24">
      <c r="A13" s="1029"/>
      <c r="B13" s="11" t="s">
        <v>136</v>
      </c>
      <c r="C13" s="11" t="s">
        <v>137</v>
      </c>
      <c r="D13" s="36">
        <v>449</v>
      </c>
      <c r="E13" s="36">
        <v>468</v>
      </c>
      <c r="F13" s="129">
        <v>23.891175429868227</v>
      </c>
      <c r="G13" s="129">
        <v>24.709648431333314</v>
      </c>
      <c r="H13" s="419">
        <v>3.4258381462548186</v>
      </c>
      <c r="I13" s="36">
        <v>8</v>
      </c>
      <c r="J13" s="36">
        <v>14</v>
      </c>
      <c r="K13" s="129">
        <v>0.42567795866134922</v>
      </c>
      <c r="L13" s="129">
        <v>0.7391775171766376</v>
      </c>
      <c r="M13" s="419">
        <v>73.647120349187475</v>
      </c>
      <c r="N13" s="36">
        <v>31</v>
      </c>
      <c r="O13" s="36">
        <v>25</v>
      </c>
      <c r="P13" s="129">
        <v>1.6495020898127284</v>
      </c>
      <c r="Q13" s="129">
        <v>1.3199598521011384</v>
      </c>
      <c r="R13" s="86">
        <v>-19.978285553369844</v>
      </c>
      <c r="S13" s="36">
        <v>488</v>
      </c>
      <c r="T13" s="36">
        <v>507</v>
      </c>
      <c r="U13" s="129">
        <v>25.966355478342301</v>
      </c>
      <c r="V13" s="129">
        <v>26.768785800611088</v>
      </c>
      <c r="W13" s="419">
        <v>3.0902693407939807</v>
      </c>
      <c r="X13" s="47"/>
    </row>
    <row r="14" spans="1:24">
      <c r="A14" s="1029"/>
      <c r="B14" s="11" t="s">
        <v>138</v>
      </c>
      <c r="C14" s="11" t="s">
        <v>139</v>
      </c>
      <c r="D14" s="36">
        <v>51</v>
      </c>
      <c r="E14" s="36">
        <v>79</v>
      </c>
      <c r="F14" s="129">
        <v>10.858225638186889</v>
      </c>
      <c r="G14" s="129">
        <v>16.534183901983685</v>
      </c>
      <c r="H14" s="419">
        <v>52.273349743582685</v>
      </c>
      <c r="I14" s="36">
        <v>3</v>
      </c>
      <c r="J14" s="36">
        <v>2</v>
      </c>
      <c r="K14" s="129">
        <v>0.63871915518746414</v>
      </c>
      <c r="L14" s="129">
        <v>0.41858693422743504</v>
      </c>
      <c r="M14" s="419">
        <v>-34.464634287572011</v>
      </c>
      <c r="N14" s="36">
        <v>4</v>
      </c>
      <c r="O14" s="36">
        <v>3</v>
      </c>
      <c r="P14" s="129">
        <v>0.85162554024995218</v>
      </c>
      <c r="Q14" s="129">
        <v>0.62788040134115253</v>
      </c>
      <c r="R14" s="86">
        <v>-26.27271357351853</v>
      </c>
      <c r="S14" s="36">
        <v>58</v>
      </c>
      <c r="T14" s="36">
        <v>84</v>
      </c>
      <c r="U14" s="129">
        <v>12.348570333624306</v>
      </c>
      <c r="V14" s="129">
        <v>17.580651237552271</v>
      </c>
      <c r="W14" s="419">
        <v>42.369932409757325</v>
      </c>
      <c r="X14" s="47"/>
    </row>
    <row r="15" spans="1:24">
      <c r="A15" s="1029"/>
      <c r="B15" s="11" t="s">
        <v>140</v>
      </c>
      <c r="C15" s="11" t="s">
        <v>141</v>
      </c>
      <c r="D15" s="36">
        <v>1604</v>
      </c>
      <c r="E15" s="36">
        <v>965</v>
      </c>
      <c r="F15" s="129">
        <v>61.902108222174533</v>
      </c>
      <c r="G15" s="129">
        <v>36.977203649745796</v>
      </c>
      <c r="H15" s="419">
        <v>-40.265033434677356</v>
      </c>
      <c r="I15" s="36">
        <v>17</v>
      </c>
      <c r="J15" s="36">
        <v>15</v>
      </c>
      <c r="K15" s="129">
        <v>0.65606972554673759</v>
      </c>
      <c r="L15" s="129">
        <v>0.57477518626547874</v>
      </c>
      <c r="M15" s="419">
        <v>-12.391143214772143</v>
      </c>
      <c r="N15" s="36">
        <v>30</v>
      </c>
      <c r="O15" s="36">
        <v>27</v>
      </c>
      <c r="P15" s="129">
        <v>1.1577701039060075</v>
      </c>
      <c r="Q15" s="129">
        <v>1.0345953352778616</v>
      </c>
      <c r="R15" s="86">
        <v>-10.6389660790676</v>
      </c>
      <c r="S15" s="36">
        <v>1651</v>
      </c>
      <c r="T15" s="36">
        <v>1007</v>
      </c>
      <c r="U15" s="129">
        <v>63.715948051627279</v>
      </c>
      <c r="V15" s="129">
        <v>38.586574171289136</v>
      </c>
      <c r="W15" s="419">
        <v>-39.439692335702993</v>
      </c>
      <c r="X15" s="47"/>
    </row>
    <row r="16" spans="1:24">
      <c r="A16" s="1029"/>
      <c r="B16" s="11" t="s">
        <v>143</v>
      </c>
      <c r="C16" s="11" t="s">
        <v>780</v>
      </c>
      <c r="D16" s="36">
        <v>462</v>
      </c>
      <c r="E16" s="36">
        <v>342</v>
      </c>
      <c r="F16" s="129">
        <v>58.374755824208592</v>
      </c>
      <c r="G16" s="129">
        <v>42.658391105101799</v>
      </c>
      <c r="H16" s="419">
        <v>-26.923221343204418</v>
      </c>
      <c r="I16" s="36">
        <v>1</v>
      </c>
      <c r="J16" s="36">
        <v>0</v>
      </c>
      <c r="K16" s="129">
        <v>0.12635228533378481</v>
      </c>
      <c r="L16" s="129">
        <v>0</v>
      </c>
      <c r="M16" s="419">
        <v>-100</v>
      </c>
      <c r="N16" s="36">
        <v>7</v>
      </c>
      <c r="O16" s="36">
        <v>8</v>
      </c>
      <c r="P16" s="129">
        <v>0.88446599733649378</v>
      </c>
      <c r="Q16" s="129">
        <v>0.99785710187372623</v>
      </c>
      <c r="R16" s="86">
        <v>12.820289856105461</v>
      </c>
      <c r="S16" s="36">
        <v>470</v>
      </c>
      <c r="T16" s="36">
        <v>350</v>
      </c>
      <c r="U16" s="129">
        <v>59.38557410687887</v>
      </c>
      <c r="V16" s="129">
        <v>43.656248206975519</v>
      </c>
      <c r="W16" s="419">
        <v>-26.48677921610151</v>
      </c>
      <c r="X16" s="47"/>
    </row>
    <row r="17" spans="1:24">
      <c r="A17" s="1029"/>
      <c r="B17" s="11" t="s">
        <v>146</v>
      </c>
      <c r="C17" s="11" t="s">
        <v>147</v>
      </c>
      <c r="D17" s="36">
        <v>511</v>
      </c>
      <c r="E17" s="36">
        <v>448</v>
      </c>
      <c r="F17" s="129">
        <v>50.405761447582442</v>
      </c>
      <c r="G17" s="129">
        <v>43.848101563165244</v>
      </c>
      <c r="H17" s="419">
        <v>-13.009742727994663</v>
      </c>
      <c r="I17" s="36" t="s">
        <v>40</v>
      </c>
      <c r="J17" s="36">
        <v>2</v>
      </c>
      <c r="K17" s="129" t="s">
        <v>40</v>
      </c>
      <c r="L17" s="129">
        <v>0.19575045340698768</v>
      </c>
      <c r="M17" s="419" t="s">
        <v>40</v>
      </c>
      <c r="N17" s="36">
        <v>13</v>
      </c>
      <c r="O17" s="36">
        <v>21</v>
      </c>
      <c r="P17" s="129">
        <v>1.2823383538523909</v>
      </c>
      <c r="Q17" s="129">
        <v>2.0553797607733708</v>
      </c>
      <c r="R17" s="86">
        <v>60.283731247577123</v>
      </c>
      <c r="S17" s="36">
        <v>524</v>
      </c>
      <c r="T17" s="36">
        <v>471</v>
      </c>
      <c r="U17" s="129">
        <v>51.688099801434838</v>
      </c>
      <c r="V17" s="129">
        <v>46.099231777345608</v>
      </c>
      <c r="W17" s="419">
        <v>-10.812678441574434</v>
      </c>
      <c r="X17" s="47"/>
    </row>
    <row r="18" spans="1:24">
      <c r="A18" s="1029"/>
      <c r="B18" s="11" t="s">
        <v>148</v>
      </c>
      <c r="C18" s="11" t="s">
        <v>149</v>
      </c>
      <c r="D18" s="36">
        <v>988</v>
      </c>
      <c r="E18" s="36">
        <v>801</v>
      </c>
      <c r="F18" s="129">
        <v>48.014517101769876</v>
      </c>
      <c r="G18" s="129">
        <v>38.245007737332713</v>
      </c>
      <c r="H18" s="419">
        <v>-20.346990773082354</v>
      </c>
      <c r="I18" s="36">
        <v>33</v>
      </c>
      <c r="J18" s="36">
        <v>34</v>
      </c>
      <c r="K18" s="129">
        <v>1.6037237493506133</v>
      </c>
      <c r="L18" s="129">
        <v>1.6233835993374686</v>
      </c>
      <c r="M18" s="419">
        <v>1.2258875629182455</v>
      </c>
      <c r="N18" s="36">
        <v>70</v>
      </c>
      <c r="O18" s="36">
        <v>91</v>
      </c>
      <c r="P18" s="129">
        <v>3.4018382561982707</v>
      </c>
      <c r="Q18" s="129">
        <v>4.3449384570502829</v>
      </c>
      <c r="R18" s="86">
        <v>27.723252248505645</v>
      </c>
      <c r="S18" s="36">
        <v>1091</v>
      </c>
      <c r="T18" s="36">
        <v>926</v>
      </c>
      <c r="U18" s="129">
        <v>53.020079107318764</v>
      </c>
      <c r="V18" s="129">
        <v>44.213329793720469</v>
      </c>
      <c r="W18" s="419">
        <v>-16.610215340819124</v>
      </c>
      <c r="X18" s="47"/>
    </row>
    <row r="19" spans="1:24">
      <c r="A19" s="1029"/>
      <c r="B19" s="11" t="s">
        <v>150</v>
      </c>
      <c r="C19" s="11" t="s">
        <v>151</v>
      </c>
      <c r="D19" s="36">
        <v>426</v>
      </c>
      <c r="E19" s="36">
        <v>495</v>
      </c>
      <c r="F19" s="129">
        <v>48.968106359646605</v>
      </c>
      <c r="G19" s="129">
        <v>56.399844131339862</v>
      </c>
      <c r="H19" s="419">
        <v>15.176690144215101</v>
      </c>
      <c r="I19" s="36">
        <v>52</v>
      </c>
      <c r="J19" s="36">
        <v>36</v>
      </c>
      <c r="K19" s="129">
        <v>5.9773275368582706</v>
      </c>
      <c r="L19" s="129">
        <v>4.1018068459156254</v>
      </c>
      <c r="M19" s="419">
        <v>-31.37724475323688</v>
      </c>
      <c r="N19" s="36">
        <v>16</v>
      </c>
      <c r="O19" s="36">
        <v>15</v>
      </c>
      <c r="P19" s="129">
        <v>1.8391777036486987</v>
      </c>
      <c r="Q19" s="129">
        <v>1.7090861857981776</v>
      </c>
      <c r="R19" s="86">
        <v>-7.0733522700082716</v>
      </c>
      <c r="S19" s="36">
        <v>494</v>
      </c>
      <c r="T19" s="36">
        <v>546</v>
      </c>
      <c r="U19" s="129">
        <v>56.784611600153575</v>
      </c>
      <c r="V19" s="129">
        <v>62.210737163053658</v>
      </c>
      <c r="W19" s="419">
        <v>9.5556267974639155</v>
      </c>
      <c r="X19" s="47"/>
    </row>
    <row r="20" spans="1:24">
      <c r="A20" s="1029"/>
      <c r="B20" s="11" t="s">
        <v>157</v>
      </c>
      <c r="C20" s="11" t="s">
        <v>781</v>
      </c>
      <c r="D20" s="36">
        <v>551</v>
      </c>
      <c r="E20" s="36">
        <v>642</v>
      </c>
      <c r="F20" s="129">
        <v>34.071592392450327</v>
      </c>
      <c r="G20" s="129">
        <v>39.493523246736707</v>
      </c>
      <c r="H20" s="419">
        <v>15.913347377000747</v>
      </c>
      <c r="I20" s="36">
        <v>5</v>
      </c>
      <c r="J20" s="36">
        <v>5</v>
      </c>
      <c r="K20" s="129">
        <v>0.30917960428720803</v>
      </c>
      <c r="L20" s="129">
        <v>0.30758195675028593</v>
      </c>
      <c r="M20" s="419">
        <v>-0.51673768734046632</v>
      </c>
      <c r="N20" s="36">
        <v>15</v>
      </c>
      <c r="O20" s="36">
        <v>11</v>
      </c>
      <c r="P20" s="129">
        <v>0.92753881286162421</v>
      </c>
      <c r="Q20" s="129">
        <v>0.67668030485062891</v>
      </c>
      <c r="R20" s="86">
        <v>-27.045607637383029</v>
      </c>
      <c r="S20" s="36">
        <v>571</v>
      </c>
      <c r="T20" s="36">
        <v>658</v>
      </c>
      <c r="U20" s="129">
        <v>35.308310809599156</v>
      </c>
      <c r="V20" s="129">
        <v>40.477785508337625</v>
      </c>
      <c r="W20" s="419">
        <v>14.640957270980692</v>
      </c>
      <c r="X20" s="47"/>
    </row>
    <row r="21" spans="1:24">
      <c r="A21" s="1029"/>
      <c r="B21" s="11" t="s">
        <v>161</v>
      </c>
      <c r="C21" s="11" t="s">
        <v>34</v>
      </c>
      <c r="D21" s="36">
        <v>1200</v>
      </c>
      <c r="E21" s="36">
        <v>1330</v>
      </c>
      <c r="F21" s="129">
        <v>18.528151441698622</v>
      </c>
      <c r="G21" s="129">
        <v>20.465200158120599</v>
      </c>
      <c r="H21" s="419">
        <v>10.454624804407317</v>
      </c>
      <c r="I21" s="36">
        <v>11</v>
      </c>
      <c r="J21" s="36">
        <v>28</v>
      </c>
      <c r="K21" s="129">
        <v>0.16984138821557071</v>
      </c>
      <c r="L21" s="129">
        <v>0.43084631911832838</v>
      </c>
      <c r="M21" s="419">
        <v>153.67569333069622</v>
      </c>
      <c r="N21" s="36">
        <v>44</v>
      </c>
      <c r="O21" s="36">
        <v>88</v>
      </c>
      <c r="P21" s="129">
        <v>0.67936555286228284</v>
      </c>
      <c r="Q21" s="129">
        <v>1.3540884315147463</v>
      </c>
      <c r="R21" s="86">
        <v>99.316616188404168</v>
      </c>
      <c r="S21" s="36">
        <v>1255</v>
      </c>
      <c r="T21" s="36">
        <v>1446</v>
      </c>
      <c r="U21" s="129">
        <v>19.377358382776478</v>
      </c>
      <c r="V21" s="129">
        <v>22.250134908753672</v>
      </c>
      <c r="W21" s="419">
        <v>14.825429087024858</v>
      </c>
      <c r="X21" s="47"/>
    </row>
    <row r="22" spans="1:24">
      <c r="A22" s="1029"/>
      <c r="B22" s="11" t="s">
        <v>167</v>
      </c>
      <c r="C22" s="11" t="s">
        <v>782</v>
      </c>
      <c r="D22" s="36">
        <v>327</v>
      </c>
      <c r="E22" s="36">
        <v>341</v>
      </c>
      <c r="F22" s="129">
        <v>38.732832293943112</v>
      </c>
      <c r="G22" s="129">
        <v>40.239311801564732</v>
      </c>
      <c r="H22" s="419">
        <v>3.8894122076819997</v>
      </c>
      <c r="I22" s="36">
        <v>7</v>
      </c>
      <c r="J22" s="36">
        <v>4</v>
      </c>
      <c r="K22" s="129">
        <v>0.82914319895291066</v>
      </c>
      <c r="L22" s="129">
        <v>0.47201538770163903</v>
      </c>
      <c r="M22" s="419">
        <v>-43.071909858547116</v>
      </c>
      <c r="N22" s="36">
        <v>26</v>
      </c>
      <c r="O22" s="36">
        <v>22</v>
      </c>
      <c r="P22" s="129">
        <v>3.0796747389679537</v>
      </c>
      <c r="Q22" s="129">
        <v>2.5960846323590152</v>
      </c>
      <c r="R22" s="86">
        <v>-15.70263575207936</v>
      </c>
      <c r="S22" s="36">
        <v>360</v>
      </c>
      <c r="T22" s="36">
        <v>367</v>
      </c>
      <c r="U22" s="129">
        <v>42.641650231863977</v>
      </c>
      <c r="V22" s="129">
        <v>43.307411821625379</v>
      </c>
      <c r="W22" s="419">
        <v>1.5612941481892193</v>
      </c>
      <c r="X22" s="47"/>
    </row>
    <row r="23" spans="1:24">
      <c r="A23" s="1030"/>
      <c r="B23" s="183" t="s">
        <v>169</v>
      </c>
      <c r="C23" s="183" t="s">
        <v>170</v>
      </c>
      <c r="D23" s="196">
        <v>74</v>
      </c>
      <c r="E23" s="196">
        <v>51</v>
      </c>
      <c r="F23" s="488">
        <v>20.793818054092025</v>
      </c>
      <c r="G23" s="488">
        <v>14.184199913782315</v>
      </c>
      <c r="H23" s="425">
        <v>-31.786457509225926</v>
      </c>
      <c r="I23" s="196">
        <v>3</v>
      </c>
      <c r="J23" s="196">
        <v>3</v>
      </c>
      <c r="K23" s="488">
        <v>0.84299262381454165</v>
      </c>
      <c r="L23" s="488">
        <v>0.83436470081072434</v>
      </c>
      <c r="M23" s="425">
        <v>-1.0234873663278421</v>
      </c>
      <c r="N23" s="196" t="s">
        <v>40</v>
      </c>
      <c r="O23" s="196" t="s">
        <v>40</v>
      </c>
      <c r="P23" s="488" t="s">
        <v>40</v>
      </c>
      <c r="Q23" s="488" t="s">
        <v>40</v>
      </c>
      <c r="R23" s="731" t="s">
        <v>40</v>
      </c>
      <c r="S23" s="196">
        <v>77</v>
      </c>
      <c r="T23" s="196">
        <v>54</v>
      </c>
      <c r="U23" s="488">
        <v>21.636810677906571</v>
      </c>
      <c r="V23" s="488">
        <v>15.018564614593037</v>
      </c>
      <c r="W23" s="425">
        <v>-30.587900230931211</v>
      </c>
      <c r="X23" s="47"/>
    </row>
    <row r="24" spans="1:24">
      <c r="A24" s="556"/>
      <c r="B24" s="11"/>
      <c r="C24" s="11"/>
      <c r="D24" s="36"/>
      <c r="E24" s="36"/>
      <c r="F24" s="129"/>
      <c r="G24" s="129"/>
      <c r="H24" s="419"/>
      <c r="I24" s="36"/>
      <c r="J24" s="36"/>
      <c r="K24" s="129"/>
      <c r="L24" s="129"/>
      <c r="M24" s="419"/>
      <c r="N24" s="36"/>
      <c r="O24" s="36"/>
      <c r="P24" s="129"/>
      <c r="Q24" s="129"/>
      <c r="R24" s="86"/>
      <c r="S24" s="36"/>
      <c r="T24" s="36"/>
      <c r="U24" s="129"/>
      <c r="V24" s="129"/>
      <c r="W24" s="419"/>
      <c r="X24" s="47"/>
    </row>
    <row r="25" spans="1:24">
      <c r="A25" s="1028" t="s">
        <v>435</v>
      </c>
      <c r="B25" s="413" t="s">
        <v>124</v>
      </c>
      <c r="C25" s="413" t="s">
        <v>125</v>
      </c>
      <c r="D25" s="35">
        <v>341</v>
      </c>
      <c r="E25" s="35">
        <v>414</v>
      </c>
      <c r="F25" s="128">
        <v>53.892253423185366</v>
      </c>
      <c r="G25" s="128">
        <v>64.533929414845616</v>
      </c>
      <c r="H25" s="456">
        <v>19.746207136853585</v>
      </c>
      <c r="I25" s="35" t="s">
        <v>40</v>
      </c>
      <c r="J25" s="35" t="s">
        <v>40</v>
      </c>
      <c r="K25" s="128" t="s">
        <v>40</v>
      </c>
      <c r="L25" s="128" t="s">
        <v>40</v>
      </c>
      <c r="M25" s="456" t="s">
        <v>40</v>
      </c>
      <c r="N25" s="35">
        <v>15</v>
      </c>
      <c r="O25" s="35">
        <v>14</v>
      </c>
      <c r="P25" s="128">
        <v>2.3706269834245761</v>
      </c>
      <c r="Q25" s="128">
        <v>2.182306791806373</v>
      </c>
      <c r="R25" s="730">
        <v>-7.9438980883512187</v>
      </c>
      <c r="S25" s="35">
        <v>356</v>
      </c>
      <c r="T25" s="35">
        <v>428</v>
      </c>
      <c r="U25" s="128">
        <v>56.262880406609945</v>
      </c>
      <c r="V25" s="128">
        <v>66.716236206651985</v>
      </c>
      <c r="W25" s="456">
        <v>18.579489220061234</v>
      </c>
      <c r="X25" s="47"/>
    </row>
    <row r="26" spans="1:24">
      <c r="A26" s="1029"/>
      <c r="B26" s="11" t="s">
        <v>133</v>
      </c>
      <c r="C26" s="11" t="s">
        <v>785</v>
      </c>
      <c r="D26" s="36">
        <v>130</v>
      </c>
      <c r="E26" s="36">
        <v>146</v>
      </c>
      <c r="F26" s="129">
        <v>15.229223239326073</v>
      </c>
      <c r="G26" s="129">
        <v>16.898500200235652</v>
      </c>
      <c r="H26" s="419">
        <v>10.961011830196597</v>
      </c>
      <c r="I26" s="36">
        <v>1</v>
      </c>
      <c r="J26" s="36">
        <v>0</v>
      </c>
      <c r="K26" s="129">
        <v>0.117147871071739</v>
      </c>
      <c r="L26" s="129">
        <v>0</v>
      </c>
      <c r="M26" s="419">
        <v>-100</v>
      </c>
      <c r="N26" s="36">
        <v>9</v>
      </c>
      <c r="O26" s="36">
        <v>13</v>
      </c>
      <c r="P26" s="129">
        <v>1.0543308396456512</v>
      </c>
      <c r="Q26" s="129">
        <v>1.5046609767333117</v>
      </c>
      <c r="R26" s="86">
        <v>42.712412475671442</v>
      </c>
      <c r="S26" s="36">
        <v>140</v>
      </c>
      <c r="T26" s="36">
        <v>159</v>
      </c>
      <c r="U26" s="129">
        <v>16.400701950043462</v>
      </c>
      <c r="V26" s="129">
        <v>18.403161176968965</v>
      </c>
      <c r="W26" s="419">
        <v>12.209594644332867</v>
      </c>
      <c r="X26" s="47"/>
    </row>
    <row r="27" spans="1:24">
      <c r="A27" s="1029"/>
      <c r="B27" s="11" t="s">
        <v>134</v>
      </c>
      <c r="C27" s="11" t="s">
        <v>784</v>
      </c>
      <c r="D27" s="36">
        <v>232</v>
      </c>
      <c r="E27" s="36">
        <v>196</v>
      </c>
      <c r="F27" s="129">
        <v>39.966304271054234</v>
      </c>
      <c r="G27" s="129">
        <v>33.483267761933966</v>
      </c>
      <c r="H27" s="419">
        <v>-16.221255948891013</v>
      </c>
      <c r="I27" s="36">
        <v>3</v>
      </c>
      <c r="J27" s="36">
        <v>4</v>
      </c>
      <c r="K27" s="129">
        <v>0.51680565867742534</v>
      </c>
      <c r="L27" s="129">
        <v>0.68333199514150944</v>
      </c>
      <c r="M27" s="419">
        <v>32.222235509233258</v>
      </c>
      <c r="N27" s="36">
        <v>19</v>
      </c>
      <c r="O27" s="36">
        <v>18</v>
      </c>
      <c r="P27" s="129">
        <v>3.2731025049570275</v>
      </c>
      <c r="Q27" s="129">
        <v>3.0749939781367925</v>
      </c>
      <c r="R27" s="86">
        <v>-6.0526221381763889</v>
      </c>
      <c r="S27" s="36">
        <v>254</v>
      </c>
      <c r="T27" s="36">
        <v>218</v>
      </c>
      <c r="U27" s="129">
        <v>43.756212434688685</v>
      </c>
      <c r="V27" s="129">
        <v>37.24159373521227</v>
      </c>
      <c r="W27" s="419">
        <v>-14.888442890710095</v>
      </c>
      <c r="X27" s="47"/>
    </row>
    <row r="28" spans="1:24">
      <c r="A28" s="1029"/>
      <c r="B28" s="11" t="s">
        <v>142</v>
      </c>
      <c r="C28" s="69" t="s">
        <v>175</v>
      </c>
      <c r="D28" s="36">
        <v>566</v>
      </c>
      <c r="E28" s="36">
        <v>439</v>
      </c>
      <c r="F28" s="129">
        <v>39.561136984281084</v>
      </c>
      <c r="G28" s="129">
        <v>30.304306317861109</v>
      </c>
      <c r="H28" s="419">
        <v>-23.398798346210356</v>
      </c>
      <c r="I28" s="36">
        <v>2</v>
      </c>
      <c r="J28" s="36">
        <v>14</v>
      </c>
      <c r="K28" s="129">
        <v>0.13979200347802506</v>
      </c>
      <c r="L28" s="129">
        <v>0.96642434726664128</v>
      </c>
      <c r="M28" s="419">
        <v>591.33020718067087</v>
      </c>
      <c r="N28" s="36">
        <v>34</v>
      </c>
      <c r="O28" s="36">
        <v>37</v>
      </c>
      <c r="P28" s="129">
        <v>2.3764640591264254</v>
      </c>
      <c r="Q28" s="129">
        <v>2.5541214892046948</v>
      </c>
      <c r="R28" s="86">
        <v>7.4757044776673496</v>
      </c>
      <c r="S28" s="36">
        <v>602</v>
      </c>
      <c r="T28" s="36">
        <v>490</v>
      </c>
      <c r="U28" s="129">
        <v>42.07739304688554</v>
      </c>
      <c r="V28" s="129">
        <v>33.824852154332447</v>
      </c>
      <c r="W28" s="419">
        <v>-19.612766606898717</v>
      </c>
      <c r="X28" s="47"/>
    </row>
    <row r="29" spans="1:24">
      <c r="A29" s="1029"/>
      <c r="B29" s="11" t="s">
        <v>154</v>
      </c>
      <c r="C29" s="11" t="s">
        <v>787</v>
      </c>
      <c r="D29" s="36">
        <v>744</v>
      </c>
      <c r="E29" s="36">
        <v>908</v>
      </c>
      <c r="F29" s="129">
        <v>50.376912748405914</v>
      </c>
      <c r="G29" s="129">
        <v>61.30913918052368</v>
      </c>
      <c r="H29" s="419">
        <v>21.700866201777515</v>
      </c>
      <c r="I29" s="36">
        <v>3</v>
      </c>
      <c r="J29" s="36">
        <v>2</v>
      </c>
      <c r="K29" s="129">
        <v>0.20313271269518515</v>
      </c>
      <c r="L29" s="129">
        <v>0.13504215678529444</v>
      </c>
      <c r="M29" s="419">
        <v>-33.52023167832418</v>
      </c>
      <c r="N29" s="36">
        <v>35</v>
      </c>
      <c r="O29" s="36">
        <v>39</v>
      </c>
      <c r="P29" s="129">
        <v>2.3698816481104932</v>
      </c>
      <c r="Q29" s="129">
        <v>2.6333220573132419</v>
      </c>
      <c r="R29" s="86">
        <v>11.116184194801022</v>
      </c>
      <c r="S29" s="36">
        <v>782</v>
      </c>
      <c r="T29" s="36">
        <v>949</v>
      </c>
      <c r="U29" s="129">
        <v>52.9499271092116</v>
      </c>
      <c r="V29" s="129">
        <v>64.077503394622212</v>
      </c>
      <c r="W29" s="419">
        <v>21.015281593229545</v>
      </c>
      <c r="X29" s="47"/>
    </row>
    <row r="30" spans="1:24">
      <c r="A30" s="1029"/>
      <c r="B30" s="11" t="s">
        <v>159</v>
      </c>
      <c r="C30" s="11" t="s">
        <v>783</v>
      </c>
      <c r="D30" s="36">
        <v>111</v>
      </c>
      <c r="E30" s="36">
        <v>229</v>
      </c>
      <c r="F30" s="129">
        <v>29.955471596275803</v>
      </c>
      <c r="G30" s="129">
        <v>60.733523048239391</v>
      </c>
      <c r="H30" s="419">
        <v>102.74600869842442</v>
      </c>
      <c r="I30" s="36">
        <v>4</v>
      </c>
      <c r="J30" s="36">
        <v>0</v>
      </c>
      <c r="K30" s="129">
        <v>1.0794764539198489</v>
      </c>
      <c r="L30" s="129">
        <v>0</v>
      </c>
      <c r="M30" s="419">
        <v>-100</v>
      </c>
      <c r="N30" s="36">
        <v>7</v>
      </c>
      <c r="O30" s="36">
        <v>6</v>
      </c>
      <c r="P30" s="129">
        <v>1.8890837943597356</v>
      </c>
      <c r="Q30" s="129">
        <v>1.5912713462420802</v>
      </c>
      <c r="R30" s="86">
        <v>-15.764914664285314</v>
      </c>
      <c r="S30" s="36">
        <v>122</v>
      </c>
      <c r="T30" s="36">
        <v>235</v>
      </c>
      <c r="U30" s="129">
        <v>32.924031844555387</v>
      </c>
      <c r="V30" s="129">
        <v>62.324794394481472</v>
      </c>
      <c r="W30" s="419">
        <v>89.298791498976328</v>
      </c>
      <c r="X30" s="47"/>
    </row>
    <row r="31" spans="1:24">
      <c r="A31" s="1029"/>
      <c r="B31" s="11" t="s">
        <v>164</v>
      </c>
      <c r="C31" s="11" t="s">
        <v>165</v>
      </c>
      <c r="D31" s="36">
        <v>584</v>
      </c>
      <c r="E31" s="36">
        <v>498</v>
      </c>
      <c r="F31" s="129">
        <v>54.38158177770039</v>
      </c>
      <c r="G31" s="129">
        <v>45.986139518992367</v>
      </c>
      <c r="H31" s="419">
        <v>-15.438025125908794</v>
      </c>
      <c r="I31" s="36">
        <v>33</v>
      </c>
      <c r="J31" s="36">
        <v>12</v>
      </c>
      <c r="K31" s="129">
        <v>3.0729318470275904</v>
      </c>
      <c r="L31" s="129">
        <v>1.1080997474455994</v>
      </c>
      <c r="M31" s="419">
        <v>-63.939982967163729</v>
      </c>
      <c r="N31" s="36">
        <v>48</v>
      </c>
      <c r="O31" s="36">
        <v>23</v>
      </c>
      <c r="P31" s="129">
        <v>4.4697190502219497</v>
      </c>
      <c r="Q31" s="129">
        <v>2.1238578492707321</v>
      </c>
      <c r="R31" s="86">
        <v>-52.483415055689704</v>
      </c>
      <c r="S31" s="36">
        <v>665</v>
      </c>
      <c r="T31" s="36">
        <v>533</v>
      </c>
      <c r="U31" s="129">
        <v>61.924232674949927</v>
      </c>
      <c r="V31" s="129">
        <v>49.218097115708701</v>
      </c>
      <c r="W31" s="419">
        <v>-20.518842156571793</v>
      </c>
      <c r="X31" s="47"/>
    </row>
    <row r="32" spans="1:24">
      <c r="A32" s="1030"/>
      <c r="B32" s="183" t="s">
        <v>166</v>
      </c>
      <c r="C32" s="183" t="s">
        <v>38</v>
      </c>
      <c r="D32" s="196">
        <v>1057</v>
      </c>
      <c r="E32" s="196">
        <v>887</v>
      </c>
      <c r="F32" s="488">
        <v>8.8320141713302132</v>
      </c>
      <c r="G32" s="488">
        <v>7.3682264961258666</v>
      </c>
      <c r="H32" s="425">
        <v>-16.573656323559561</v>
      </c>
      <c r="I32" s="196">
        <v>13</v>
      </c>
      <c r="J32" s="196">
        <v>9</v>
      </c>
      <c r="K32" s="488">
        <v>0.10862458299649268</v>
      </c>
      <c r="L32" s="488">
        <v>7.4762162869371818E-2</v>
      </c>
      <c r="M32" s="425">
        <v>-31.173809089066168</v>
      </c>
      <c r="N32" s="196">
        <v>122</v>
      </c>
      <c r="O32" s="196">
        <v>116</v>
      </c>
      <c r="P32" s="488">
        <v>1.0193999327363159</v>
      </c>
      <c r="Q32" s="488">
        <v>0.96360121031634782</v>
      </c>
      <c r="R32" s="731">
        <v>-5.4736831569324238</v>
      </c>
      <c r="S32" s="196">
        <v>1192</v>
      </c>
      <c r="T32" s="196">
        <v>1012</v>
      </c>
      <c r="U32" s="488">
        <v>9.9600386870630206</v>
      </c>
      <c r="V32" s="488">
        <v>8.4065898693115866</v>
      </c>
      <c r="W32" s="425">
        <v>-15.596815098411128</v>
      </c>
      <c r="X32" s="47"/>
    </row>
    <row r="33" spans="1:24">
      <c r="A33" s="556"/>
      <c r="B33" s="11"/>
      <c r="C33" s="11"/>
      <c r="D33" s="36"/>
      <c r="E33" s="36"/>
      <c r="F33" s="129"/>
      <c r="G33" s="129"/>
      <c r="H33" s="419"/>
      <c r="I33" s="36"/>
      <c r="J33" s="36"/>
      <c r="K33" s="129"/>
      <c r="L33" s="129"/>
      <c r="M33" s="419"/>
      <c r="N33" s="36"/>
      <c r="O33" s="36"/>
      <c r="P33" s="129"/>
      <c r="Q33" s="129"/>
      <c r="R33" s="86"/>
      <c r="S33" s="36"/>
      <c r="T33" s="36"/>
      <c r="U33" s="129"/>
      <c r="V33" s="129"/>
      <c r="W33" s="419"/>
      <c r="X33" s="47"/>
    </row>
    <row r="34" spans="1:24">
      <c r="A34" s="1028" t="s">
        <v>436</v>
      </c>
      <c r="B34" s="413" t="s">
        <v>130</v>
      </c>
      <c r="C34" s="413" t="s">
        <v>586</v>
      </c>
      <c r="D34" s="35">
        <v>49</v>
      </c>
      <c r="E34" s="35">
        <v>51</v>
      </c>
      <c r="F34" s="128">
        <v>15.278410047581334</v>
      </c>
      <c r="G34" s="128">
        <v>15.624090509437256</v>
      </c>
      <c r="H34" s="456">
        <v>2.2625421151767426</v>
      </c>
      <c r="I34" s="35">
        <v>3</v>
      </c>
      <c r="J34" s="35">
        <v>3</v>
      </c>
      <c r="K34" s="128">
        <v>0.93541286005600011</v>
      </c>
      <c r="L34" s="128">
        <v>0.91906414761395627</v>
      </c>
      <c r="M34" s="456">
        <v>-1.74775365404588</v>
      </c>
      <c r="N34" s="35">
        <v>3</v>
      </c>
      <c r="O34" s="35">
        <v>3</v>
      </c>
      <c r="P34" s="128">
        <v>0.93541286005600011</v>
      </c>
      <c r="Q34" s="128">
        <v>0.91906414761395627</v>
      </c>
      <c r="R34" s="730">
        <v>-1.74775365404588</v>
      </c>
      <c r="S34" s="35">
        <v>55</v>
      </c>
      <c r="T34" s="35">
        <v>57</v>
      </c>
      <c r="U34" s="128">
        <v>17.149235767693334</v>
      </c>
      <c r="V34" s="128">
        <v>17.46221880466517</v>
      </c>
      <c r="W34" s="456">
        <v>1.8250553039888189</v>
      </c>
      <c r="X34" s="47"/>
    </row>
    <row r="35" spans="1:24">
      <c r="A35" s="1029"/>
      <c r="B35" s="11" t="s">
        <v>131</v>
      </c>
      <c r="C35" s="11" t="s">
        <v>132</v>
      </c>
      <c r="D35" s="36">
        <v>630</v>
      </c>
      <c r="E35" s="36">
        <v>604</v>
      </c>
      <c r="F35" s="129">
        <v>21.613610399234261</v>
      </c>
      <c r="G35" s="129">
        <v>20.287409445602872</v>
      </c>
      <c r="H35" s="419">
        <v>-6.1359528978942564</v>
      </c>
      <c r="I35" s="36">
        <v>7</v>
      </c>
      <c r="J35" s="36">
        <v>5</v>
      </c>
      <c r="K35" s="129">
        <v>0.24015122665815847</v>
      </c>
      <c r="L35" s="129">
        <v>0.16794213117220921</v>
      </c>
      <c r="M35" s="419">
        <v>-30.068176827901354</v>
      </c>
      <c r="N35" s="36">
        <v>46</v>
      </c>
      <c r="O35" s="36">
        <v>42</v>
      </c>
      <c r="P35" s="129">
        <v>1.5781366323250414</v>
      </c>
      <c r="Q35" s="129">
        <v>1.4107139018465573</v>
      </c>
      <c r="R35" s="86">
        <v>-10.608886901752157</v>
      </c>
      <c r="S35" s="36">
        <v>683</v>
      </c>
      <c r="T35" s="36">
        <v>651</v>
      </c>
      <c r="U35" s="129">
        <v>23.431898258217462</v>
      </c>
      <c r="V35" s="129">
        <v>21.866065478621639</v>
      </c>
      <c r="W35" s="419">
        <v>-6.6824836909945731</v>
      </c>
      <c r="X35" s="47"/>
    </row>
    <row r="36" spans="1:24">
      <c r="A36" s="1029"/>
      <c r="B36" s="11" t="s">
        <v>144</v>
      </c>
      <c r="C36" s="11" t="s">
        <v>145</v>
      </c>
      <c r="D36" s="36">
        <v>122</v>
      </c>
      <c r="E36" s="36">
        <v>205</v>
      </c>
      <c r="F36" s="129">
        <v>26.744356831100617</v>
      </c>
      <c r="G36" s="129">
        <v>44.039141129335441</v>
      </c>
      <c r="H36" s="419">
        <v>64.667041377951449</v>
      </c>
      <c r="I36" s="36">
        <v>4</v>
      </c>
      <c r="J36" s="36">
        <v>38</v>
      </c>
      <c r="K36" s="129">
        <v>0.87686415839674159</v>
      </c>
      <c r="L36" s="129">
        <v>8.1633529898280326</v>
      </c>
      <c r="M36" s="419">
        <v>830.97122418071081</v>
      </c>
      <c r="N36" s="36">
        <v>16</v>
      </c>
      <c r="O36" s="36">
        <v>17</v>
      </c>
      <c r="P36" s="129">
        <v>3.5074566335869664</v>
      </c>
      <c r="Q36" s="129">
        <v>3.6520263375546458</v>
      </c>
      <c r="R36" s="86">
        <v>4.1217816517900303</v>
      </c>
      <c r="S36" s="36">
        <v>142</v>
      </c>
      <c r="T36" s="36">
        <v>260</v>
      </c>
      <c r="U36" s="129">
        <v>31.128677623084325</v>
      </c>
      <c r="V36" s="129">
        <v>55.854520456718113</v>
      </c>
      <c r="W36" s="419">
        <v>79.431073600433507</v>
      </c>
      <c r="X36" s="47"/>
    </row>
    <row r="37" spans="1:24">
      <c r="A37" s="1029"/>
      <c r="B37" s="11" t="s">
        <v>152</v>
      </c>
      <c r="C37" s="11" t="s">
        <v>153</v>
      </c>
      <c r="D37" s="36">
        <v>98</v>
      </c>
      <c r="E37" s="36">
        <v>92</v>
      </c>
      <c r="F37" s="129">
        <v>35.933501023004773</v>
      </c>
      <c r="G37" s="129">
        <v>32.874049511177176</v>
      </c>
      <c r="H37" s="419">
        <v>-8.5142038062723771</v>
      </c>
      <c r="I37" s="36" t="s">
        <v>40</v>
      </c>
      <c r="J37" s="36" t="s">
        <v>40</v>
      </c>
      <c r="K37" s="129" t="s">
        <v>40</v>
      </c>
      <c r="L37" s="129" t="s">
        <v>40</v>
      </c>
      <c r="M37" s="419" t="s">
        <v>40</v>
      </c>
      <c r="N37" s="36">
        <v>1</v>
      </c>
      <c r="O37" s="36" t="s">
        <v>40</v>
      </c>
      <c r="P37" s="129">
        <v>0.366668377785763</v>
      </c>
      <c r="Q37" s="129" t="s">
        <v>40</v>
      </c>
      <c r="R37" s="86">
        <v>-100</v>
      </c>
      <c r="S37" s="36">
        <v>99</v>
      </c>
      <c r="T37" s="36">
        <v>92</v>
      </c>
      <c r="U37" s="129">
        <v>36.300169400790537</v>
      </c>
      <c r="V37" s="129">
        <v>32.874049511177176</v>
      </c>
      <c r="W37" s="419">
        <v>-9.4383027577241734</v>
      </c>
      <c r="X37" s="47"/>
    </row>
    <row r="38" spans="1:24">
      <c r="A38" s="1030"/>
      <c r="B38" s="183" t="s">
        <v>156</v>
      </c>
      <c r="C38" s="183" t="s">
        <v>786</v>
      </c>
      <c r="D38" s="196">
        <v>156</v>
      </c>
      <c r="E38" s="196">
        <v>173</v>
      </c>
      <c r="F38" s="488">
        <v>31.029462076427951</v>
      </c>
      <c r="G38" s="488">
        <v>33.840682760226045</v>
      </c>
      <c r="H38" s="425">
        <v>9.0598434380649024</v>
      </c>
      <c r="I38" s="196">
        <v>1</v>
      </c>
      <c r="J38" s="196">
        <v>1</v>
      </c>
      <c r="K38" s="488">
        <v>0.19890680818223044</v>
      </c>
      <c r="L38" s="488">
        <v>0.19561088300708698</v>
      </c>
      <c r="M38" s="425">
        <v>-1.6570197899530257</v>
      </c>
      <c r="N38" s="196">
        <v>8</v>
      </c>
      <c r="O38" s="196">
        <v>17</v>
      </c>
      <c r="P38" s="488">
        <v>1.5912544654578435</v>
      </c>
      <c r="Q38" s="488">
        <v>3.3253850111204786</v>
      </c>
      <c r="R38" s="731">
        <v>108.97883294634983</v>
      </c>
      <c r="S38" s="196">
        <v>165</v>
      </c>
      <c r="T38" s="196">
        <v>191</v>
      </c>
      <c r="U38" s="488">
        <v>32.819623350068028</v>
      </c>
      <c r="V38" s="488">
        <v>37.361678654353618</v>
      </c>
      <c r="W38" s="425">
        <v>13.839449818902864</v>
      </c>
      <c r="X38" s="47"/>
    </row>
    <row r="39" spans="1:24">
      <c r="A39" s="556"/>
      <c r="B39" s="11"/>
      <c r="C39" s="11"/>
      <c r="D39" s="36"/>
      <c r="E39" s="36"/>
      <c r="F39" s="129"/>
      <c r="G39" s="129"/>
      <c r="H39" s="419"/>
      <c r="I39" s="36"/>
      <c r="J39" s="36"/>
      <c r="K39" s="129"/>
      <c r="L39" s="129"/>
      <c r="M39" s="419"/>
      <c r="N39" s="36"/>
      <c r="O39" s="36"/>
      <c r="P39" s="129"/>
      <c r="Q39" s="129"/>
      <c r="R39" s="86"/>
      <c r="S39" s="36"/>
      <c r="T39" s="36"/>
      <c r="U39" s="129"/>
      <c r="V39" s="129"/>
      <c r="W39" s="419"/>
      <c r="X39" s="47"/>
    </row>
    <row r="40" spans="1:24">
      <c r="A40" s="464" t="s">
        <v>437</v>
      </c>
      <c r="B40" s="727" t="s">
        <v>162</v>
      </c>
      <c r="C40" s="727" t="s">
        <v>163</v>
      </c>
      <c r="D40" s="469">
        <v>1290</v>
      </c>
      <c r="E40" s="469">
        <v>1289</v>
      </c>
      <c r="F40" s="312">
        <v>44.161642566619896</v>
      </c>
      <c r="G40" s="312">
        <v>43.872009453754337</v>
      </c>
      <c r="H40" s="732">
        <v>-0.65584769051250191</v>
      </c>
      <c r="I40" s="469">
        <v>38</v>
      </c>
      <c r="J40" s="469">
        <v>22</v>
      </c>
      <c r="K40" s="312">
        <v>1.3008855949857023</v>
      </c>
      <c r="L40" s="312">
        <v>0.74878526608424789</v>
      </c>
      <c r="M40" s="732">
        <v>-42.440344564467438</v>
      </c>
      <c r="N40" s="469">
        <v>64</v>
      </c>
      <c r="O40" s="469">
        <v>38</v>
      </c>
      <c r="P40" s="312">
        <v>2.1909652126074985</v>
      </c>
      <c r="Q40" s="312">
        <v>1.2933563686909735</v>
      </c>
      <c r="R40" s="733">
        <v>-40.968648828899845</v>
      </c>
      <c r="S40" s="469">
        <v>1392</v>
      </c>
      <c r="T40" s="469">
        <v>1349</v>
      </c>
      <c r="U40" s="312">
        <v>47.653493374213099</v>
      </c>
      <c r="V40" s="312">
        <v>45.914151088529565</v>
      </c>
      <c r="W40" s="732">
        <v>-3.6499785483192966</v>
      </c>
      <c r="X40" s="47"/>
    </row>
    <row r="41" spans="1:24">
      <c r="A41" s="144" t="s">
        <v>171</v>
      </c>
      <c r="B41" s="9"/>
      <c r="C41" s="9"/>
      <c r="D41" s="36"/>
      <c r="E41" s="36"/>
      <c r="F41" s="129"/>
      <c r="G41" s="129"/>
      <c r="H41" s="419"/>
      <c r="I41" s="36"/>
      <c r="J41" s="36"/>
      <c r="K41" s="129"/>
      <c r="L41" s="129"/>
      <c r="M41" s="419"/>
      <c r="N41" s="36"/>
      <c r="O41" s="36"/>
      <c r="P41" s="129"/>
      <c r="Q41" s="129"/>
      <c r="R41" s="86"/>
      <c r="S41" s="36"/>
      <c r="T41" s="36"/>
      <c r="U41" s="129"/>
      <c r="V41" s="129"/>
      <c r="W41" s="419"/>
      <c r="X41" s="47"/>
    </row>
    <row r="42" spans="1:24">
      <c r="A42" s="144" t="s">
        <v>20</v>
      </c>
      <c r="M42" s="131"/>
    </row>
    <row r="43" spans="1:24">
      <c r="A43" s="144" t="s">
        <v>172</v>
      </c>
      <c r="M43" s="47"/>
    </row>
    <row r="44" spans="1:24">
      <c r="A44" s="144" t="s">
        <v>173</v>
      </c>
    </row>
    <row r="45" spans="1:24" ht="22.5" customHeight="1">
      <c r="A45" s="1031" t="s">
        <v>438</v>
      </c>
      <c r="B45" s="1031"/>
      <c r="C45" s="1031"/>
      <c r="D45" s="1031"/>
      <c r="E45" s="1031"/>
      <c r="F45" s="1031"/>
      <c r="G45" s="1031"/>
      <c r="H45" s="1031"/>
      <c r="I45" s="1031"/>
      <c r="J45" s="1031"/>
      <c r="K45" s="1031"/>
      <c r="L45" s="1031"/>
      <c r="M45" s="1031"/>
      <c r="N45" s="1031"/>
      <c r="O45" s="1031"/>
      <c r="P45" s="1031"/>
      <c r="Q45" s="1031"/>
      <c r="R45" s="1031"/>
      <c r="S45" s="1031"/>
    </row>
    <row r="46" spans="1:24">
      <c r="A46" s="144" t="s">
        <v>45</v>
      </c>
    </row>
    <row r="47" spans="1:24">
      <c r="A47" s="25" t="s">
        <v>409</v>
      </c>
    </row>
    <row r="48" spans="1:24">
      <c r="A48" s="144" t="s">
        <v>587</v>
      </c>
    </row>
    <row r="49" spans="1:1">
      <c r="A49" s="88" t="s">
        <v>588</v>
      </c>
    </row>
  </sheetData>
  <mergeCells count="23">
    <mergeCell ref="A45:S45"/>
    <mergeCell ref="S6:T6"/>
    <mergeCell ref="U6:V6"/>
    <mergeCell ref="W6:W7"/>
    <mergeCell ref="A11:A23"/>
    <mergeCell ref="A25:A32"/>
    <mergeCell ref="A34:A38"/>
    <mergeCell ref="A5:A7"/>
    <mergeCell ref="B5:B7"/>
    <mergeCell ref="C5:C7"/>
    <mergeCell ref="S5:W5"/>
    <mergeCell ref="D6:E6"/>
    <mergeCell ref="F6:G6"/>
    <mergeCell ref="H6:H7"/>
    <mergeCell ref="I6:J6"/>
    <mergeCell ref="K6:L6"/>
    <mergeCell ref="M6:M7"/>
    <mergeCell ref="N6:O6"/>
    <mergeCell ref="P6:Q6"/>
    <mergeCell ref="R6:R7"/>
    <mergeCell ref="D5:H5"/>
    <mergeCell ref="I5:M5"/>
    <mergeCell ref="N5:R5"/>
  </mergeCells>
  <hyperlinks>
    <hyperlink ref="W1" location="Índice!A1" display="(Voltar ao índice)"/>
  </hyperlinks>
  <pageMargins left="0.511811024" right="0.511811024" top="0.78740157499999996" bottom="0.78740157499999996" header="0.31496062000000002" footer="0.31496062000000002"/>
</worksheet>
</file>

<file path=xl/worksheets/sheet29.xml><?xml version="1.0" encoding="utf-8"?>
<worksheet xmlns="http://schemas.openxmlformats.org/spreadsheetml/2006/main" xmlns:r="http://schemas.openxmlformats.org/officeDocument/2006/relationships">
  <dimension ref="A1:S47"/>
  <sheetViews>
    <sheetView workbookViewId="0">
      <selection activeCell="H1" sqref="H1"/>
    </sheetView>
  </sheetViews>
  <sheetFormatPr defaultColWidth="9.140625" defaultRowHeight="11.25"/>
  <cols>
    <col min="1" max="1" width="11.7109375" style="144" customWidth="1"/>
    <col min="2" max="2" width="9.140625" style="144"/>
    <col min="3" max="3" width="13.42578125" style="144" customWidth="1"/>
    <col min="4" max="8" width="9.140625" style="144"/>
    <col min="9" max="9" width="13.5703125" style="144" customWidth="1"/>
    <col min="10" max="16384" width="9.140625" style="144"/>
  </cols>
  <sheetData>
    <row r="1" spans="1:8">
      <c r="A1" s="44" t="s">
        <v>719</v>
      </c>
      <c r="H1" s="141" t="s">
        <v>214</v>
      </c>
    </row>
    <row r="2" spans="1:8">
      <c r="A2" s="45" t="s">
        <v>721</v>
      </c>
    </row>
    <row r="3" spans="1:8">
      <c r="A3" s="45" t="s">
        <v>240</v>
      </c>
    </row>
    <row r="4" spans="1:8">
      <c r="B4" s="45"/>
    </row>
    <row r="5" spans="1:8" ht="14.25" customHeight="1">
      <c r="A5" s="1027" t="s">
        <v>51</v>
      </c>
      <c r="B5" s="1033" t="s">
        <v>119</v>
      </c>
      <c r="C5" s="1033" t="s">
        <v>120</v>
      </c>
      <c r="D5" s="1033" t="s">
        <v>382</v>
      </c>
      <c r="E5" s="1033"/>
      <c r="F5" s="1033"/>
      <c r="G5" s="1033"/>
      <c r="H5" s="1033"/>
    </row>
    <row r="6" spans="1:8" ht="15" customHeight="1">
      <c r="A6" s="1027"/>
      <c r="B6" s="1033"/>
      <c r="C6" s="1033"/>
      <c r="D6" s="1033" t="s">
        <v>122</v>
      </c>
      <c r="E6" s="1033"/>
      <c r="F6" s="1033" t="s">
        <v>607</v>
      </c>
      <c r="G6" s="1033"/>
      <c r="H6" s="1027" t="s">
        <v>5</v>
      </c>
    </row>
    <row r="7" spans="1:8" ht="17.25" customHeight="1">
      <c r="A7" s="1027"/>
      <c r="B7" s="1033"/>
      <c r="C7" s="1033"/>
      <c r="D7" s="548" t="s">
        <v>343</v>
      </c>
      <c r="E7" s="548">
        <v>2016</v>
      </c>
      <c r="F7" s="548" t="s">
        <v>343</v>
      </c>
      <c r="G7" s="548">
        <v>2016</v>
      </c>
      <c r="H7" s="1027"/>
    </row>
    <row r="8" spans="1:8">
      <c r="A8" s="611"/>
      <c r="B8" s="79"/>
      <c r="C8" s="57"/>
      <c r="D8" s="57"/>
      <c r="E8" s="57"/>
      <c r="F8" s="57"/>
      <c r="G8" s="57"/>
      <c r="H8" s="563"/>
    </row>
    <row r="9" spans="1:8" s="47" customFormat="1">
      <c r="A9" s="610"/>
      <c r="B9" s="412"/>
      <c r="C9" s="557" t="s">
        <v>179</v>
      </c>
      <c r="D9" s="207">
        <v>11251</v>
      </c>
      <c r="E9" s="207">
        <v>11513</v>
      </c>
      <c r="F9" s="208">
        <v>23.110203235863914</v>
      </c>
      <c r="G9" s="208">
        <v>23.455286630712759</v>
      </c>
      <c r="H9" s="734">
        <v>1.4932079624177561</v>
      </c>
    </row>
    <row r="10" spans="1:8" s="47" customFormat="1">
      <c r="F10" s="637"/>
      <c r="G10" s="637"/>
      <c r="H10" s="735"/>
    </row>
    <row r="11" spans="1:8" s="47" customFormat="1">
      <c r="A11" s="1028" t="s">
        <v>434</v>
      </c>
      <c r="B11" s="50" t="s">
        <v>126</v>
      </c>
      <c r="C11" s="413" t="s">
        <v>127</v>
      </c>
      <c r="D11" s="816">
        <v>479</v>
      </c>
      <c r="E11" s="816">
        <v>481</v>
      </c>
      <c r="F11" s="128">
        <v>33.299999999999997</v>
      </c>
      <c r="G11" s="128">
        <v>33.299999999999997</v>
      </c>
      <c r="H11" s="817">
        <v>0</v>
      </c>
    </row>
    <row r="12" spans="1:8" s="47" customFormat="1">
      <c r="A12" s="1029"/>
      <c r="B12" s="47" t="s">
        <v>128</v>
      </c>
      <c r="C12" s="11" t="s">
        <v>129</v>
      </c>
      <c r="D12" s="36">
        <v>550</v>
      </c>
      <c r="E12" s="36">
        <v>568</v>
      </c>
      <c r="F12" s="129">
        <v>21.977521391121162</v>
      </c>
      <c r="G12" s="129">
        <v>22.598411506729192</v>
      </c>
      <c r="H12" s="818">
        <v>2.8251143728103472</v>
      </c>
    </row>
    <row r="13" spans="1:8" s="47" customFormat="1">
      <c r="A13" s="1029"/>
      <c r="B13" s="47" t="s">
        <v>136</v>
      </c>
      <c r="C13" s="11" t="s">
        <v>137</v>
      </c>
      <c r="D13" s="36">
        <v>577</v>
      </c>
      <c r="E13" s="36">
        <v>533</v>
      </c>
      <c r="F13" s="129">
        <v>30.702022768449812</v>
      </c>
      <c r="G13" s="129">
        <v>28.141544046796277</v>
      </c>
      <c r="H13" s="818">
        <v>-8.3397720761406902</v>
      </c>
    </row>
    <row r="14" spans="1:8" s="47" customFormat="1">
      <c r="A14" s="1029"/>
      <c r="B14" s="47" t="s">
        <v>138</v>
      </c>
      <c r="C14" s="11" t="s">
        <v>608</v>
      </c>
      <c r="D14" s="36">
        <v>111</v>
      </c>
      <c r="E14" s="36">
        <v>176</v>
      </c>
      <c r="F14" s="129">
        <v>23.632608741936171</v>
      </c>
      <c r="G14" s="129">
        <v>36.835650212014279</v>
      </c>
      <c r="H14" s="818">
        <v>55.867896829558447</v>
      </c>
    </row>
    <row r="15" spans="1:8" s="47" customFormat="1">
      <c r="A15" s="1029"/>
      <c r="B15" s="47" t="s">
        <v>140</v>
      </c>
      <c r="C15" s="11" t="s">
        <v>141</v>
      </c>
      <c r="D15" s="36">
        <v>483</v>
      </c>
      <c r="E15" s="36">
        <v>458</v>
      </c>
      <c r="F15" s="129">
        <v>18.640098672886722</v>
      </c>
      <c r="G15" s="129">
        <v>17.549802353972616</v>
      </c>
      <c r="H15" s="818">
        <v>-5.8491982153507394</v>
      </c>
    </row>
    <row r="16" spans="1:8" s="47" customFormat="1">
      <c r="A16" s="1029"/>
      <c r="B16" s="47" t="s">
        <v>143</v>
      </c>
      <c r="C16" s="11" t="s">
        <v>183</v>
      </c>
      <c r="D16" s="36">
        <v>80</v>
      </c>
      <c r="E16" s="36">
        <v>83</v>
      </c>
      <c r="F16" s="129">
        <v>10.108182826702787</v>
      </c>
      <c r="G16" s="129">
        <v>10.35276743193991</v>
      </c>
      <c r="H16" s="818">
        <v>2.4196693849957285</v>
      </c>
    </row>
    <row r="17" spans="1:9" s="47" customFormat="1">
      <c r="A17" s="1029"/>
      <c r="B17" s="47" t="s">
        <v>146</v>
      </c>
      <c r="C17" s="11" t="s">
        <v>147</v>
      </c>
      <c r="D17" s="36">
        <v>161</v>
      </c>
      <c r="E17" s="36">
        <v>143</v>
      </c>
      <c r="F17" s="129">
        <v>15.881267305402689</v>
      </c>
      <c r="G17" s="129">
        <v>13.996157418599623</v>
      </c>
      <c r="H17" s="818">
        <v>-11.870021771888233</v>
      </c>
    </row>
    <row r="18" spans="1:9" s="47" customFormat="1">
      <c r="A18" s="1029"/>
      <c r="B18" s="47" t="s">
        <v>148</v>
      </c>
      <c r="C18" s="11" t="s">
        <v>149</v>
      </c>
      <c r="D18" s="36">
        <v>706</v>
      </c>
      <c r="E18" s="36">
        <v>783</v>
      </c>
      <c r="F18" s="129">
        <v>34.309968698228275</v>
      </c>
      <c r="G18" s="129">
        <v>37.385569361212873</v>
      </c>
      <c r="H18" s="818">
        <v>8.9641605040094987</v>
      </c>
    </row>
    <row r="19" spans="1:9" s="47" customFormat="1">
      <c r="A19" s="1029"/>
      <c r="B19" s="47" t="s">
        <v>150</v>
      </c>
      <c r="C19" s="11" t="s">
        <v>151</v>
      </c>
      <c r="D19" s="36">
        <v>164</v>
      </c>
      <c r="E19" s="36">
        <v>126</v>
      </c>
      <c r="F19" s="129">
        <v>18.851571462399161</v>
      </c>
      <c r="G19" s="129">
        <v>14.356323960704691</v>
      </c>
      <c r="H19" s="818">
        <v>-23.84547893347019</v>
      </c>
    </row>
    <row r="20" spans="1:9" s="47" customFormat="1">
      <c r="A20" s="1029"/>
      <c r="B20" s="47" t="s">
        <v>157</v>
      </c>
      <c r="C20" s="11" t="s">
        <v>158</v>
      </c>
      <c r="D20" s="36">
        <v>394</v>
      </c>
      <c r="E20" s="36">
        <v>390</v>
      </c>
      <c r="F20" s="129">
        <v>24.363352817831995</v>
      </c>
      <c r="G20" s="129">
        <v>23.991392626522298</v>
      </c>
      <c r="H20" s="818">
        <v>-1.526720045844641</v>
      </c>
      <c r="I20" s="819"/>
    </row>
    <row r="21" spans="1:9" s="47" customFormat="1">
      <c r="A21" s="1029"/>
      <c r="B21" s="47" t="s">
        <v>161</v>
      </c>
      <c r="C21" s="11" t="s">
        <v>34</v>
      </c>
      <c r="D21" s="36">
        <v>1474</v>
      </c>
      <c r="E21" s="36">
        <v>1392</v>
      </c>
      <c r="F21" s="129">
        <v>22.758746020886477</v>
      </c>
      <c r="G21" s="129">
        <v>21.419217007596899</v>
      </c>
      <c r="H21" s="818">
        <v>-5.8857768879719714</v>
      </c>
    </row>
    <row r="22" spans="1:9" s="47" customFormat="1">
      <c r="A22" s="1029"/>
      <c r="B22" s="47" t="s">
        <v>167</v>
      </c>
      <c r="C22" s="11" t="s">
        <v>168</v>
      </c>
      <c r="D22" s="36">
        <v>189</v>
      </c>
      <c r="E22" s="36">
        <v>226</v>
      </c>
      <c r="F22" s="129">
        <v>22.386866371728587</v>
      </c>
      <c r="G22" s="129">
        <v>26.668869405142608</v>
      </c>
      <c r="H22" s="818">
        <v>19.127299740447725</v>
      </c>
    </row>
    <row r="23" spans="1:9" s="47" customFormat="1">
      <c r="A23" s="1030"/>
      <c r="B23" s="77" t="s">
        <v>169</v>
      </c>
      <c r="C23" s="183" t="s">
        <v>170</v>
      </c>
      <c r="D23" s="196">
        <v>20</v>
      </c>
      <c r="E23" s="196">
        <v>15</v>
      </c>
      <c r="F23" s="488">
        <v>5.6199508254302772</v>
      </c>
      <c r="G23" s="488">
        <v>4.1718235040536218</v>
      </c>
      <c r="H23" s="820">
        <v>-25.767615524745864</v>
      </c>
    </row>
    <row r="24" spans="1:9" s="47" customFormat="1">
      <c r="A24" s="546"/>
      <c r="C24" s="11"/>
      <c r="D24" s="36"/>
      <c r="E24" s="36"/>
      <c r="F24" s="129"/>
      <c r="G24" s="129"/>
      <c r="H24" s="818"/>
    </row>
    <row r="25" spans="1:9" s="47" customFormat="1">
      <c r="A25" s="1028" t="s">
        <v>435</v>
      </c>
      <c r="B25" s="50" t="s">
        <v>124</v>
      </c>
      <c r="C25" s="413" t="s">
        <v>125</v>
      </c>
      <c r="D25" s="35">
        <v>133</v>
      </c>
      <c r="E25" s="35">
        <v>160</v>
      </c>
      <c r="F25" s="128">
        <v>21.019559253031243</v>
      </c>
      <c r="G25" s="128">
        <v>24.940649049215697</v>
      </c>
      <c r="H25" s="817">
        <v>18.654481518773963</v>
      </c>
    </row>
    <row r="26" spans="1:9" s="47" customFormat="1">
      <c r="A26" s="1029"/>
      <c r="B26" s="47" t="s">
        <v>133</v>
      </c>
      <c r="C26" s="11" t="s">
        <v>174</v>
      </c>
      <c r="D26" s="36">
        <v>448</v>
      </c>
      <c r="E26" s="36">
        <v>443</v>
      </c>
      <c r="F26" s="129">
        <v>52.482246240139084</v>
      </c>
      <c r="G26" s="129">
        <v>51.274216360989001</v>
      </c>
      <c r="H26" s="818">
        <v>-2.3017876819193077</v>
      </c>
    </row>
    <row r="27" spans="1:9" s="47" customFormat="1">
      <c r="A27" s="1029"/>
      <c r="B27" s="47" t="s">
        <v>134</v>
      </c>
      <c r="C27" s="11" t="s">
        <v>186</v>
      </c>
      <c r="D27" s="36">
        <v>385</v>
      </c>
      <c r="E27" s="36">
        <v>353</v>
      </c>
      <c r="F27" s="129">
        <v>66.323392863602919</v>
      </c>
      <c r="G27" s="129">
        <v>60.304048571238212</v>
      </c>
      <c r="H27" s="818">
        <v>-9.0757484387805221</v>
      </c>
    </row>
    <row r="28" spans="1:9" s="47" customFormat="1">
      <c r="A28" s="1029"/>
      <c r="B28" s="47" t="s">
        <v>142</v>
      </c>
      <c r="C28" s="11" t="s">
        <v>175</v>
      </c>
      <c r="D28" s="36">
        <v>121</v>
      </c>
      <c r="E28" s="36">
        <v>158</v>
      </c>
      <c r="F28" s="129">
        <v>8.4574162104205151</v>
      </c>
      <c r="G28" s="129">
        <v>10.906789062009238</v>
      </c>
      <c r="H28" s="818">
        <v>28.961242897929196</v>
      </c>
    </row>
    <row r="29" spans="1:9" s="47" customFormat="1">
      <c r="A29" s="1029"/>
      <c r="B29" s="47" t="s">
        <v>154</v>
      </c>
      <c r="C29" s="11" t="s">
        <v>155</v>
      </c>
      <c r="D29" s="36">
        <v>203</v>
      </c>
      <c r="E29" s="36">
        <v>240</v>
      </c>
      <c r="F29" s="129">
        <v>13.745313559040861</v>
      </c>
      <c r="G29" s="129">
        <v>16.205058814235336</v>
      </c>
      <c r="H29" s="818">
        <v>17.89515564435122</v>
      </c>
    </row>
    <row r="30" spans="1:9" s="47" customFormat="1">
      <c r="A30" s="1029"/>
      <c r="B30" s="47" t="s">
        <v>159</v>
      </c>
      <c r="C30" s="11" t="s">
        <v>160</v>
      </c>
      <c r="D30" s="36">
        <v>317</v>
      </c>
      <c r="E30" s="311">
        <v>219</v>
      </c>
      <c r="F30" s="129">
        <v>85.548508973148017</v>
      </c>
      <c r="G30" s="129">
        <v>58.081404137835918</v>
      </c>
      <c r="H30" s="818">
        <v>-32.107052671056465</v>
      </c>
    </row>
    <row r="31" spans="1:9" s="47" customFormat="1">
      <c r="A31" s="1029"/>
      <c r="B31" s="47" t="s">
        <v>164</v>
      </c>
      <c r="C31" s="11" t="s">
        <v>165</v>
      </c>
      <c r="D31" s="36">
        <v>205</v>
      </c>
      <c r="E31" s="36">
        <v>224</v>
      </c>
      <c r="F31" s="129">
        <v>19.08942511032291</v>
      </c>
      <c r="G31" s="129">
        <v>20.684528618984519</v>
      </c>
      <c r="H31" s="818">
        <v>8.3559536206201983</v>
      </c>
    </row>
    <row r="32" spans="1:9" s="47" customFormat="1">
      <c r="A32" s="1030"/>
      <c r="B32" s="77" t="s">
        <v>166</v>
      </c>
      <c r="C32" s="183" t="s">
        <v>14</v>
      </c>
      <c r="D32" s="196">
        <v>2087</v>
      </c>
      <c r="E32" s="196">
        <v>2316</v>
      </c>
      <c r="F32" s="488">
        <v>17.438423439513862</v>
      </c>
      <c r="G32" s="488">
        <v>19.238796578385013</v>
      </c>
      <c r="H32" s="820">
        <v>10.324173771303606</v>
      </c>
    </row>
    <row r="33" spans="1:19" s="47" customFormat="1">
      <c r="A33" s="546"/>
      <c r="C33" s="11"/>
      <c r="D33" s="36"/>
      <c r="E33" s="36"/>
      <c r="F33" s="129"/>
      <c r="G33" s="129"/>
      <c r="H33" s="818"/>
    </row>
    <row r="34" spans="1:19" s="47" customFormat="1">
      <c r="A34" s="1028" t="s">
        <v>436</v>
      </c>
      <c r="B34" s="50" t="s">
        <v>130</v>
      </c>
      <c r="C34" s="413" t="s">
        <v>180</v>
      </c>
      <c r="D34" s="35">
        <v>143</v>
      </c>
      <c r="E34" s="35">
        <v>174</v>
      </c>
      <c r="F34" s="128">
        <v>44.588012996002668</v>
      </c>
      <c r="G34" s="128">
        <v>53.305720561609462</v>
      </c>
      <c r="H34" s="817">
        <v>19.551684365007105</v>
      </c>
      <c r="I34" s="819"/>
    </row>
    <row r="35" spans="1:19" s="47" customFormat="1">
      <c r="A35" s="1029"/>
      <c r="B35" s="47" t="s">
        <v>131</v>
      </c>
      <c r="C35" s="11" t="s">
        <v>132</v>
      </c>
      <c r="D35" s="36">
        <v>624</v>
      </c>
      <c r="E35" s="36">
        <v>666</v>
      </c>
      <c r="F35" s="129">
        <v>21.407766490670124</v>
      </c>
      <c r="G35" s="129">
        <v>22.369891872138268</v>
      </c>
      <c r="H35" s="818">
        <v>4.4942819321551184</v>
      </c>
    </row>
    <row r="36" spans="1:19" s="47" customFormat="1">
      <c r="A36" s="1029"/>
      <c r="B36" s="47" t="s">
        <v>144</v>
      </c>
      <c r="C36" s="11" t="s">
        <v>145</v>
      </c>
      <c r="D36" s="36">
        <v>257</v>
      </c>
      <c r="E36" s="36">
        <v>294</v>
      </c>
      <c r="F36" s="129">
        <v>56.338522176990651</v>
      </c>
      <c r="G36" s="129">
        <v>63.15857313182741</v>
      </c>
      <c r="H36" s="818">
        <v>12.10548429618224</v>
      </c>
    </row>
    <row r="37" spans="1:19" s="47" customFormat="1">
      <c r="A37" s="1029"/>
      <c r="B37" s="47" t="s">
        <v>152</v>
      </c>
      <c r="C37" s="11" t="s">
        <v>153</v>
      </c>
      <c r="D37" s="36">
        <v>56</v>
      </c>
      <c r="E37" s="36">
        <v>45</v>
      </c>
      <c r="F37" s="129">
        <v>20.533429156002729</v>
      </c>
      <c r="G37" s="129">
        <v>16.079698130467097</v>
      </c>
      <c r="H37" s="818">
        <v>-21.690147279825538</v>
      </c>
    </row>
    <row r="38" spans="1:19" s="47" customFormat="1">
      <c r="A38" s="1030"/>
      <c r="B38" s="77" t="s">
        <v>156</v>
      </c>
      <c r="C38" s="183" t="s">
        <v>184</v>
      </c>
      <c r="D38" s="196">
        <v>333</v>
      </c>
      <c r="E38" s="196">
        <v>382</v>
      </c>
      <c r="F38" s="488">
        <v>66.235967124682745</v>
      </c>
      <c r="G38" s="488">
        <v>74.723357308707236</v>
      </c>
      <c r="H38" s="820">
        <v>12.813869189903741</v>
      </c>
    </row>
    <row r="39" spans="1:19" s="47" customFormat="1">
      <c r="A39" s="546"/>
      <c r="C39" s="11"/>
      <c r="D39" s="36"/>
      <c r="E39" s="36"/>
      <c r="F39" s="129"/>
      <c r="G39" s="129"/>
      <c r="H39" s="818"/>
    </row>
    <row r="40" spans="1:19" s="47" customFormat="1">
      <c r="A40" s="464" t="s">
        <v>437</v>
      </c>
      <c r="B40" s="465" t="s">
        <v>162</v>
      </c>
      <c r="C40" s="727" t="s">
        <v>163</v>
      </c>
      <c r="D40" s="469">
        <v>531</v>
      </c>
      <c r="E40" s="469">
        <v>447</v>
      </c>
      <c r="F40" s="312">
        <v>18.178164498352839</v>
      </c>
      <c r="G40" s="312">
        <v>15.213955179075398</v>
      </c>
      <c r="H40" s="821">
        <v>-16.306428074990919</v>
      </c>
    </row>
    <row r="41" spans="1:19" s="47" customFormat="1">
      <c r="D41" s="36"/>
      <c r="E41" s="36"/>
      <c r="F41" s="129"/>
      <c r="G41" s="129"/>
      <c r="H41" s="818"/>
    </row>
    <row r="42" spans="1:19">
      <c r="A42" s="144" t="s">
        <v>185</v>
      </c>
      <c r="C42" s="47"/>
      <c r="D42" s="37"/>
      <c r="E42" s="37"/>
      <c r="F42" s="129"/>
      <c r="G42" s="129"/>
      <c r="H42" s="86"/>
    </row>
    <row r="43" spans="1:19">
      <c r="A43" s="144" t="s">
        <v>333</v>
      </c>
      <c r="C43" s="47"/>
      <c r="D43" s="37"/>
      <c r="E43" s="37"/>
      <c r="F43" s="129"/>
      <c r="G43" s="129"/>
      <c r="H43" s="86"/>
    </row>
    <row r="44" spans="1:19" ht="33" customHeight="1">
      <c r="A44" s="1031" t="s">
        <v>438</v>
      </c>
      <c r="B44" s="1031"/>
      <c r="C44" s="1031"/>
      <c r="D44" s="1031"/>
      <c r="E44" s="1031"/>
      <c r="F44" s="1031"/>
      <c r="G44" s="1031"/>
      <c r="H44" s="1031"/>
      <c r="I44" s="1031"/>
      <c r="J44" s="1031"/>
      <c r="K44" s="1031"/>
      <c r="L44" s="1031"/>
      <c r="M44" s="559"/>
      <c r="N44" s="559"/>
      <c r="O44" s="559"/>
      <c r="P44" s="559"/>
      <c r="Q44" s="559"/>
      <c r="R44" s="559"/>
      <c r="S44" s="559"/>
    </row>
    <row r="45" spans="1:19">
      <c r="A45" s="144" t="s">
        <v>45</v>
      </c>
      <c r="C45" s="47"/>
      <c r="D45" s="37"/>
      <c r="E45" s="37"/>
      <c r="F45" s="129"/>
      <c r="G45" s="129"/>
      <c r="H45" s="86"/>
    </row>
    <row r="46" spans="1:19">
      <c r="A46" s="25" t="s">
        <v>344</v>
      </c>
    </row>
    <row r="47" spans="1:19">
      <c r="A47" s="88" t="s">
        <v>609</v>
      </c>
    </row>
  </sheetData>
  <mergeCells count="11">
    <mergeCell ref="A11:A23"/>
    <mergeCell ref="A25:A32"/>
    <mergeCell ref="A34:A38"/>
    <mergeCell ref="A44:L44"/>
    <mergeCell ref="A5:A7"/>
    <mergeCell ref="B5:B7"/>
    <mergeCell ref="C5:C7"/>
    <mergeCell ref="D5:H5"/>
    <mergeCell ref="D6:E6"/>
    <mergeCell ref="F6:G6"/>
    <mergeCell ref="H6:H7"/>
  </mergeCells>
  <hyperlinks>
    <hyperlink ref="H1" location="Índice!A1" display="(Voltar ao índice)"/>
  </hyperlinks>
  <pageMargins left="0.511811024" right="0.511811024" top="0.78740157499999996" bottom="0.78740157499999996" header="0.31496062000000002" footer="0.31496062000000002"/>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S33"/>
  <sheetViews>
    <sheetView workbookViewId="0">
      <selection activeCell="S1" sqref="S1"/>
    </sheetView>
  </sheetViews>
  <sheetFormatPr defaultRowHeight="15"/>
  <cols>
    <col min="1" max="1" width="11" customWidth="1"/>
    <col min="2" max="2" width="16.5703125" customWidth="1"/>
  </cols>
  <sheetData>
    <row r="1" spans="1:19" s="142" customFormat="1">
      <c r="A1" s="44" t="s">
        <v>673</v>
      </c>
      <c r="S1" s="141" t="s">
        <v>214</v>
      </c>
    </row>
    <row r="2" spans="1:19" s="142" customFormat="1">
      <c r="A2" s="45" t="s">
        <v>691</v>
      </c>
    </row>
    <row r="3" spans="1:19">
      <c r="A3" s="45" t="s">
        <v>46</v>
      </c>
      <c r="C3" s="563"/>
    </row>
    <row r="4" spans="1:19" s="142" customFormat="1">
      <c r="A4" s="847"/>
      <c r="B4" s="632" t="s">
        <v>431</v>
      </c>
    </row>
    <row r="5" spans="1:19">
      <c r="A5" s="630" t="s">
        <v>6</v>
      </c>
      <c r="B5" s="848">
        <v>3.841329581895053</v>
      </c>
    </row>
    <row r="6" spans="1:19">
      <c r="A6" s="849"/>
      <c r="B6" s="850"/>
    </row>
    <row r="7" spans="1:19">
      <c r="A7" s="203" t="s">
        <v>148</v>
      </c>
      <c r="B7" s="851">
        <v>-19.946605652232662</v>
      </c>
    </row>
    <row r="8" spans="1:19">
      <c r="A8" s="55" t="s">
        <v>140</v>
      </c>
      <c r="B8" s="852">
        <v>-14.226465726701889</v>
      </c>
    </row>
    <row r="9" spans="1:19">
      <c r="A9" s="55" t="s">
        <v>143</v>
      </c>
      <c r="B9" s="852">
        <v>-12.582903598519465</v>
      </c>
    </row>
    <row r="10" spans="1:19">
      <c r="A10" s="55" t="s">
        <v>169</v>
      </c>
      <c r="B10" s="852">
        <v>-12.331092301955607</v>
      </c>
    </row>
    <row r="11" spans="1:19">
      <c r="A11" s="55" t="s">
        <v>131</v>
      </c>
      <c r="B11" s="852">
        <v>-7.0329970337489698</v>
      </c>
    </row>
    <row r="12" spans="1:19">
      <c r="A12" s="55" t="s">
        <v>166</v>
      </c>
      <c r="B12" s="852">
        <v>-5.9636959999169505</v>
      </c>
    </row>
    <row r="13" spans="1:19">
      <c r="A13" s="55" t="s">
        <v>134</v>
      </c>
      <c r="B13" s="852">
        <v>-5.5626627491526932</v>
      </c>
    </row>
    <row r="14" spans="1:19">
      <c r="A14" s="55" t="s">
        <v>142</v>
      </c>
      <c r="B14" s="852">
        <v>-5.1513318199661171</v>
      </c>
    </row>
    <row r="15" spans="1:19">
      <c r="A15" s="55" t="s">
        <v>130</v>
      </c>
      <c r="B15" s="852">
        <v>-1.6654058794817246</v>
      </c>
    </row>
    <row r="16" spans="1:19">
      <c r="A16" s="55" t="s">
        <v>128</v>
      </c>
      <c r="B16" s="852">
        <v>-0.40562850397691363</v>
      </c>
    </row>
    <row r="17" spans="1:2">
      <c r="A17" s="55" t="s">
        <v>133</v>
      </c>
      <c r="B17" s="852">
        <v>0.15653228133459152</v>
      </c>
    </row>
    <row r="18" spans="1:2">
      <c r="A18" s="55" t="s">
        <v>136</v>
      </c>
      <c r="B18" s="852">
        <v>1.8782409454521485</v>
      </c>
    </row>
    <row r="19" spans="1:2">
      <c r="A19" s="41" t="s">
        <v>164</v>
      </c>
      <c r="B19" s="853">
        <v>1.9837674752613736</v>
      </c>
    </row>
    <row r="20" spans="1:2">
      <c r="A20" s="203" t="s">
        <v>159</v>
      </c>
      <c r="B20" s="851">
        <v>2.1710087406614917</v>
      </c>
    </row>
    <row r="21" spans="1:2">
      <c r="A21" s="55" t="s">
        <v>146</v>
      </c>
      <c r="B21" s="852">
        <v>3.2590827211661093</v>
      </c>
    </row>
    <row r="22" spans="1:2">
      <c r="A22" s="55" t="s">
        <v>152</v>
      </c>
      <c r="B22" s="852">
        <v>3.8449451110592321</v>
      </c>
    </row>
    <row r="23" spans="1:2">
      <c r="A23" s="55" t="s">
        <v>167</v>
      </c>
      <c r="B23" s="852">
        <v>4.3407667751840933</v>
      </c>
    </row>
    <row r="24" spans="1:2">
      <c r="A24" s="55" t="s">
        <v>138</v>
      </c>
      <c r="B24" s="852">
        <v>4.946395028010059</v>
      </c>
    </row>
    <row r="25" spans="1:2">
      <c r="A25" s="55" t="s">
        <v>156</v>
      </c>
      <c r="B25" s="852">
        <v>6.9641749364459287</v>
      </c>
    </row>
    <row r="26" spans="1:2">
      <c r="A26" s="55" t="s">
        <v>154</v>
      </c>
      <c r="B26" s="852">
        <v>8.5110129804380392</v>
      </c>
    </row>
    <row r="27" spans="1:2">
      <c r="A27" s="41" t="s">
        <v>126</v>
      </c>
      <c r="B27" s="853">
        <v>10.268754886540393</v>
      </c>
    </row>
    <row r="28" spans="1:2">
      <c r="A28" s="203" t="s">
        <v>124</v>
      </c>
      <c r="B28" s="851">
        <v>11.539050926436929</v>
      </c>
    </row>
    <row r="29" spans="1:2">
      <c r="A29" s="55" t="s">
        <v>162</v>
      </c>
      <c r="B29" s="852">
        <v>12.804012538628825</v>
      </c>
    </row>
    <row r="30" spans="1:2">
      <c r="A30" s="55" t="s">
        <v>157</v>
      </c>
      <c r="B30" s="852">
        <v>14.37347974891216</v>
      </c>
    </row>
    <row r="31" spans="1:2">
      <c r="A31" s="55" t="s">
        <v>150</v>
      </c>
      <c r="B31" s="852">
        <v>17.98286589687801</v>
      </c>
    </row>
    <row r="32" spans="1:2">
      <c r="A32" s="41" t="s">
        <v>161</v>
      </c>
      <c r="B32" s="853">
        <v>24.344092779284182</v>
      </c>
    </row>
    <row r="33" spans="1:2">
      <c r="A33" s="854" t="s">
        <v>144</v>
      </c>
      <c r="B33" s="855">
        <v>52.10193187991743</v>
      </c>
    </row>
  </sheetData>
  <sortState ref="A7:B33">
    <sortCondition ref="B7:B33"/>
  </sortState>
  <hyperlinks>
    <hyperlink ref="S1" location="Índice!A1" display="(Voltar ao índice)"/>
  </hyperlinks>
  <pageMargins left="0.511811024" right="0.511811024" top="0.78740157499999996" bottom="0.78740157499999996" header="0.31496062000000002" footer="0.31496062000000002"/>
  <drawing r:id="rId1"/>
</worksheet>
</file>

<file path=xl/worksheets/sheet30.xml><?xml version="1.0" encoding="utf-8"?>
<worksheet xmlns="http://schemas.openxmlformats.org/spreadsheetml/2006/main" xmlns:r="http://schemas.openxmlformats.org/officeDocument/2006/relationships">
  <dimension ref="A1:S45"/>
  <sheetViews>
    <sheetView workbookViewId="0">
      <pane xSplit="3" ySplit="9" topLeftCell="D10" activePane="bottomRight" state="frozen"/>
      <selection pane="topRight" activeCell="C1" sqref="C1"/>
      <selection pane="bottomLeft" activeCell="A10" sqref="A10"/>
      <selection pane="bottomRight" activeCell="R1" sqref="R1"/>
    </sheetView>
  </sheetViews>
  <sheetFormatPr defaultColWidth="9.140625" defaultRowHeight="11.25"/>
  <cols>
    <col min="1" max="1" width="15.28515625" style="144" customWidth="1"/>
    <col min="2" max="2" width="9.140625" style="144"/>
    <col min="3" max="3" width="13.5703125" style="144" customWidth="1"/>
    <col min="4" max="5" width="9.140625" style="144"/>
    <col min="6" max="8" width="9.140625" style="144" customWidth="1"/>
    <col min="9" max="10" width="9.140625" style="144"/>
    <col min="11" max="25" width="9.140625" style="144" customWidth="1"/>
    <col min="26" max="16384" width="9.140625" style="144"/>
  </cols>
  <sheetData>
    <row r="1" spans="1:19">
      <c r="A1" s="44" t="s">
        <v>722</v>
      </c>
      <c r="B1" s="44"/>
      <c r="R1" s="141" t="s">
        <v>214</v>
      </c>
    </row>
    <row r="2" spans="1:19">
      <c r="A2" s="45" t="s">
        <v>723</v>
      </c>
      <c r="B2" s="45"/>
    </row>
    <row r="3" spans="1:19">
      <c r="A3" s="45" t="s">
        <v>242</v>
      </c>
      <c r="B3" s="45"/>
    </row>
    <row r="4" spans="1:19">
      <c r="A4" s="45"/>
      <c r="B4" s="45"/>
    </row>
    <row r="5" spans="1:19" ht="14.25" customHeight="1">
      <c r="A5" s="1063" t="s">
        <v>51</v>
      </c>
      <c r="B5" s="1119" t="s">
        <v>119</v>
      </c>
      <c r="C5" s="1119" t="s">
        <v>120</v>
      </c>
      <c r="D5" s="1114" t="s">
        <v>187</v>
      </c>
      <c r="E5" s="1115"/>
      <c r="F5" s="1115"/>
      <c r="G5" s="1115"/>
      <c r="H5" s="1116"/>
      <c r="I5" s="1114" t="s">
        <v>188</v>
      </c>
      <c r="J5" s="1115"/>
      <c r="K5" s="1115"/>
      <c r="L5" s="1115"/>
      <c r="M5" s="1116"/>
      <c r="N5" s="1114" t="s">
        <v>189</v>
      </c>
      <c r="O5" s="1115"/>
      <c r="P5" s="1115"/>
      <c r="Q5" s="1115"/>
      <c r="R5" s="1116"/>
    </row>
    <row r="6" spans="1:19" ht="11.25" customHeight="1">
      <c r="A6" s="1064"/>
      <c r="B6" s="1120"/>
      <c r="C6" s="1120"/>
      <c r="D6" s="1114" t="s">
        <v>122</v>
      </c>
      <c r="E6" s="1116"/>
      <c r="F6" s="1114" t="s">
        <v>178</v>
      </c>
      <c r="G6" s="1116"/>
      <c r="H6" s="1063" t="s">
        <v>5</v>
      </c>
      <c r="I6" s="1114" t="s">
        <v>122</v>
      </c>
      <c r="J6" s="1116"/>
      <c r="K6" s="1114" t="s">
        <v>178</v>
      </c>
      <c r="L6" s="1116"/>
      <c r="M6" s="1063" t="s">
        <v>5</v>
      </c>
      <c r="N6" s="1114" t="s">
        <v>122</v>
      </c>
      <c r="O6" s="1116"/>
      <c r="P6" s="1114" t="s">
        <v>178</v>
      </c>
      <c r="Q6" s="1116"/>
      <c r="R6" s="1063" t="s">
        <v>5</v>
      </c>
    </row>
    <row r="7" spans="1:19">
      <c r="A7" s="1065"/>
      <c r="B7" s="1121"/>
      <c r="C7" s="1121"/>
      <c r="D7" s="548" t="s">
        <v>556</v>
      </c>
      <c r="E7" s="548">
        <v>2016</v>
      </c>
      <c r="F7" s="548">
        <v>2015</v>
      </c>
      <c r="G7" s="548">
        <v>2016</v>
      </c>
      <c r="H7" s="1065"/>
      <c r="I7" s="548" t="s">
        <v>556</v>
      </c>
      <c r="J7" s="548">
        <v>2016</v>
      </c>
      <c r="K7" s="548">
        <v>2015</v>
      </c>
      <c r="L7" s="548">
        <v>2016</v>
      </c>
      <c r="M7" s="1065"/>
      <c r="N7" s="548" t="s">
        <v>556</v>
      </c>
      <c r="O7" s="548">
        <v>2016</v>
      </c>
      <c r="P7" s="548">
        <v>2015</v>
      </c>
      <c r="Q7" s="548">
        <v>2016</v>
      </c>
      <c r="R7" s="1065"/>
    </row>
    <row r="8" spans="1:19">
      <c r="A8" s="79"/>
      <c r="B8" s="79"/>
      <c r="C8" s="57"/>
      <c r="D8" s="209"/>
      <c r="E8" s="209"/>
      <c r="F8" s="209"/>
      <c r="G8" s="209"/>
      <c r="H8" s="411"/>
      <c r="I8" s="209"/>
      <c r="J8" s="209"/>
      <c r="K8" s="209"/>
      <c r="L8" s="209"/>
      <c r="M8" s="411"/>
      <c r="N8" s="45"/>
    </row>
    <row r="9" spans="1:19">
      <c r="A9" s="412"/>
      <c r="B9" s="412"/>
      <c r="C9" s="557" t="s">
        <v>179</v>
      </c>
      <c r="D9" s="207">
        <v>120069</v>
      </c>
      <c r="E9" s="207">
        <v>126804</v>
      </c>
      <c r="F9" s="208">
        <v>479.15867862683081</v>
      </c>
      <c r="G9" s="208">
        <v>492.88277184173364</v>
      </c>
      <c r="H9" s="202">
        <v>2.8642063322808298</v>
      </c>
      <c r="I9" s="207">
        <v>96444</v>
      </c>
      <c r="J9" s="207">
        <v>99833</v>
      </c>
      <c r="K9" s="208">
        <v>384.8785248605891</v>
      </c>
      <c r="L9" s="208">
        <v>388.04742564332196</v>
      </c>
      <c r="M9" s="202">
        <v>0.82335089594326405</v>
      </c>
      <c r="N9" s="207">
        <v>216513</v>
      </c>
      <c r="O9" s="207">
        <v>226637</v>
      </c>
      <c r="P9" s="202">
        <v>864.0372034874199</v>
      </c>
      <c r="Q9" s="202">
        <v>880.9301974850556</v>
      </c>
      <c r="R9" s="202">
        <v>1.9551234517972489</v>
      </c>
      <c r="S9" s="87"/>
    </row>
    <row r="10" spans="1:19">
      <c r="A10" s="79"/>
      <c r="B10" s="79"/>
      <c r="C10" s="57"/>
      <c r="D10" s="105"/>
      <c r="E10" s="105"/>
      <c r="F10" s="637"/>
      <c r="G10" s="637"/>
      <c r="H10" s="174"/>
      <c r="I10" s="105"/>
      <c r="J10" s="105"/>
      <c r="K10" s="637"/>
      <c r="L10" s="637"/>
      <c r="M10" s="174"/>
      <c r="N10" s="105"/>
      <c r="O10" s="105"/>
      <c r="P10" s="174"/>
      <c r="Q10" s="174"/>
      <c r="R10" s="174"/>
      <c r="S10" s="87"/>
    </row>
    <row r="11" spans="1:19">
      <c r="A11" s="1028" t="s">
        <v>434</v>
      </c>
      <c r="B11" s="413" t="s">
        <v>126</v>
      </c>
      <c r="C11" s="413" t="s">
        <v>127</v>
      </c>
      <c r="D11" s="35">
        <v>2016</v>
      </c>
      <c r="E11" s="35">
        <v>1912</v>
      </c>
      <c r="F11" s="335">
        <v>486.16034609986542</v>
      </c>
      <c r="G11" s="335">
        <v>445.79363858073481</v>
      </c>
      <c r="H11" s="335">
        <v>-8.3031674308621177</v>
      </c>
      <c r="I11" s="35">
        <v>618</v>
      </c>
      <c r="J11" s="35">
        <v>990</v>
      </c>
      <c r="K11" s="335">
        <v>149.03129657228018</v>
      </c>
      <c r="L11" s="335">
        <v>230.8241120266357</v>
      </c>
      <c r="M11" s="335">
        <v>54.882979169872556</v>
      </c>
      <c r="N11" s="35">
        <v>2634</v>
      </c>
      <c r="O11" s="35">
        <v>2902</v>
      </c>
      <c r="P11" s="335">
        <v>635.19164267214558</v>
      </c>
      <c r="Q11" s="335">
        <v>676.61775060737057</v>
      </c>
      <c r="R11" s="335">
        <v>6.5218282408364558</v>
      </c>
      <c r="S11" s="87"/>
    </row>
    <row r="12" spans="1:19">
      <c r="A12" s="1029"/>
      <c r="B12" s="11" t="s">
        <v>128</v>
      </c>
      <c r="C12" s="11" t="s">
        <v>129</v>
      </c>
      <c r="D12" s="36">
        <v>4421</v>
      </c>
      <c r="E12" s="36">
        <v>5087</v>
      </c>
      <c r="F12" s="39">
        <v>257.89959707927682</v>
      </c>
      <c r="G12" s="39">
        <v>285.15197361377295</v>
      </c>
      <c r="H12" s="39">
        <v>10.567048899312127</v>
      </c>
      <c r="I12" s="36">
        <v>6992</v>
      </c>
      <c r="J12" s="36">
        <v>7553</v>
      </c>
      <c r="K12" s="39">
        <v>407.87920895234197</v>
      </c>
      <c r="L12" s="39">
        <v>423.38369504714512</v>
      </c>
      <c r="M12" s="39">
        <v>3.8012445239920964</v>
      </c>
      <c r="N12" s="36">
        <v>11413</v>
      </c>
      <c r="O12" s="36">
        <v>12640</v>
      </c>
      <c r="P12" s="39">
        <v>665.77880603161884</v>
      </c>
      <c r="Q12" s="39">
        <v>708.53566866091808</v>
      </c>
      <c r="R12" s="39">
        <v>6.4220822654526728</v>
      </c>
      <c r="S12" s="87"/>
    </row>
    <row r="13" spans="1:19">
      <c r="A13" s="1029"/>
      <c r="B13" s="11" t="s">
        <v>136</v>
      </c>
      <c r="C13" s="11" t="s">
        <v>137</v>
      </c>
      <c r="D13" s="36">
        <v>4277</v>
      </c>
      <c r="E13" s="36">
        <v>5158</v>
      </c>
      <c r="F13" s="39">
        <v>282.17072879480702</v>
      </c>
      <c r="G13" s="39">
        <v>340.13246570319978</v>
      </c>
      <c r="H13" s="39">
        <v>20.541371231507938</v>
      </c>
      <c r="I13" s="36">
        <v>4850</v>
      </c>
      <c r="J13" s="36">
        <v>5518</v>
      </c>
      <c r="K13" s="39">
        <v>319.97382152322052</v>
      </c>
      <c r="L13" s="39">
        <v>363.87183903649793</v>
      </c>
      <c r="M13" s="39">
        <v>13.719252813965511</v>
      </c>
      <c r="N13" s="36">
        <v>9127</v>
      </c>
      <c r="O13" s="36">
        <v>10676</v>
      </c>
      <c r="P13" s="39">
        <v>602.14455031802754</v>
      </c>
      <c r="Q13" s="39">
        <v>704.00430473969777</v>
      </c>
      <c r="R13" s="39">
        <v>16.916163131904497</v>
      </c>
      <c r="S13" s="87"/>
    </row>
    <row r="14" spans="1:19">
      <c r="A14" s="1029"/>
      <c r="B14" s="11" t="s">
        <v>138</v>
      </c>
      <c r="C14" s="11" t="s">
        <v>139</v>
      </c>
      <c r="D14" s="47">
        <v>413</v>
      </c>
      <c r="E14" s="36">
        <v>400</v>
      </c>
      <c r="F14" s="134">
        <v>122.42786703109361</v>
      </c>
      <c r="G14" s="39">
        <v>119.57395798768985</v>
      </c>
      <c r="H14" s="134">
        <v>-2.3310943109700162</v>
      </c>
      <c r="I14" s="36">
        <v>916</v>
      </c>
      <c r="J14" s="47">
        <v>866</v>
      </c>
      <c r="K14" s="39">
        <v>280.35981550120442</v>
      </c>
      <c r="L14" s="134">
        <v>258.87761904334855</v>
      </c>
      <c r="M14" s="39">
        <v>-7.6623664555677351</v>
      </c>
      <c r="N14" s="47">
        <v>1316</v>
      </c>
      <c r="O14" s="36">
        <v>1266</v>
      </c>
      <c r="P14" s="134">
        <v>402.78768253229799</v>
      </c>
      <c r="Q14" s="39">
        <v>378.45157703103843</v>
      </c>
      <c r="R14" s="134">
        <v>-6.0419189952036731</v>
      </c>
      <c r="S14" s="87"/>
    </row>
    <row r="15" spans="1:19">
      <c r="A15" s="1029"/>
      <c r="B15" s="11" t="s">
        <v>140</v>
      </c>
      <c r="C15" s="11" t="s">
        <v>182</v>
      </c>
      <c r="D15" s="36">
        <v>6066</v>
      </c>
      <c r="E15" s="36">
        <v>6415</v>
      </c>
      <c r="F15" s="39">
        <v>600.77548170487125</v>
      </c>
      <c r="G15" s="39">
        <v>617.38375573353665</v>
      </c>
      <c r="H15" s="39">
        <v>2.7644726748060151</v>
      </c>
      <c r="I15" s="36">
        <v>2601</v>
      </c>
      <c r="J15" s="36">
        <v>2820</v>
      </c>
      <c r="K15" s="39">
        <v>257.60254334229643</v>
      </c>
      <c r="L15" s="39">
        <v>271.39862683843694</v>
      </c>
      <c r="M15" s="39">
        <v>5.3555695984758103</v>
      </c>
      <c r="N15" s="36">
        <v>8667</v>
      </c>
      <c r="O15" s="36">
        <v>9235</v>
      </c>
      <c r="P15" s="39">
        <v>858.37802504716774</v>
      </c>
      <c r="Q15" s="39">
        <v>888.78238257197347</v>
      </c>
      <c r="R15" s="39">
        <v>3.5420708170080388</v>
      </c>
      <c r="S15" s="87"/>
    </row>
    <row r="16" spans="1:19">
      <c r="A16" s="1029"/>
      <c r="B16" s="11" t="s">
        <v>143</v>
      </c>
      <c r="C16" s="11" t="s">
        <v>183</v>
      </c>
      <c r="D16" s="36">
        <v>1290</v>
      </c>
      <c r="E16" s="36">
        <v>930</v>
      </c>
      <c r="F16" s="39">
        <v>382.61106843399364</v>
      </c>
      <c r="G16" s="39">
        <v>261.87445794803057</v>
      </c>
      <c r="H16" s="39">
        <v>-31.555963861717714</v>
      </c>
      <c r="I16" s="36">
        <v>582</v>
      </c>
      <c r="J16" s="36">
        <v>383</v>
      </c>
      <c r="K16" s="39">
        <v>172.61987738649947</v>
      </c>
      <c r="L16" s="39">
        <v>107.847223004404</v>
      </c>
      <c r="M16" s="39">
        <v>-37.523288373718486</v>
      </c>
      <c r="N16" s="36">
        <v>1872</v>
      </c>
      <c r="O16" s="36">
        <v>1313</v>
      </c>
      <c r="P16" s="39">
        <v>555.23094582049316</v>
      </c>
      <c r="Q16" s="39">
        <v>369.72168095243455</v>
      </c>
      <c r="R16" s="39">
        <v>-33.411189751666683</v>
      </c>
      <c r="S16" s="87"/>
    </row>
    <row r="17" spans="1:19">
      <c r="A17" s="1029"/>
      <c r="B17" s="11" t="s">
        <v>146</v>
      </c>
      <c r="C17" s="11" t="s">
        <v>147</v>
      </c>
      <c r="D17" s="36">
        <v>1067</v>
      </c>
      <c r="E17" s="36">
        <v>1232</v>
      </c>
      <c r="F17" s="39">
        <v>359.72557018357128</v>
      </c>
      <c r="G17" s="39">
        <v>401.88809112942948</v>
      </c>
      <c r="H17" s="39">
        <v>11.720746157784177</v>
      </c>
      <c r="I17" s="36">
        <v>283</v>
      </c>
      <c r="J17" s="36">
        <v>304</v>
      </c>
      <c r="K17" s="39">
        <v>95.409874753468301</v>
      </c>
      <c r="L17" s="39">
        <v>99.167191317651444</v>
      </c>
      <c r="M17" s="39">
        <v>3.9380793381101995</v>
      </c>
      <c r="N17" s="36">
        <v>1350</v>
      </c>
      <c r="O17" s="36">
        <v>1536</v>
      </c>
      <c r="P17" s="39">
        <v>455.13544493703955</v>
      </c>
      <c r="Q17" s="39">
        <v>501.05528244708091</v>
      </c>
      <c r="R17" s="39">
        <v>10.089268594845123</v>
      </c>
      <c r="S17" s="87"/>
    </row>
    <row r="18" spans="1:19">
      <c r="A18" s="1029"/>
      <c r="B18" s="11" t="s">
        <v>148</v>
      </c>
      <c r="C18" s="11" t="s">
        <v>149</v>
      </c>
      <c r="D18" s="36">
        <v>2781</v>
      </c>
      <c r="E18" s="36">
        <v>3586</v>
      </c>
      <c r="F18" s="39">
        <v>427.41873511104279</v>
      </c>
      <c r="G18" s="39">
        <v>536.22510089734715</v>
      </c>
      <c r="H18" s="39">
        <v>25.456620603688933</v>
      </c>
      <c r="I18" s="36">
        <v>1867</v>
      </c>
      <c r="J18" s="36">
        <v>2693</v>
      </c>
      <c r="K18" s="39">
        <v>286.94382540536384</v>
      </c>
      <c r="L18" s="39">
        <v>402.69219094159394</v>
      </c>
      <c r="M18" s="39">
        <v>40.33833638786723</v>
      </c>
      <c r="N18" s="36">
        <v>4648</v>
      </c>
      <c r="O18" s="36">
        <v>6279</v>
      </c>
      <c r="P18" s="39">
        <v>714.36256051640669</v>
      </c>
      <c r="Q18" s="39">
        <v>938.91729183894108</v>
      </c>
      <c r="R18" s="39">
        <v>31.434280536791505</v>
      </c>
      <c r="S18" s="87"/>
    </row>
    <row r="19" spans="1:19">
      <c r="A19" s="1029"/>
      <c r="B19" s="11" t="s">
        <v>150</v>
      </c>
      <c r="C19" s="11" t="s">
        <v>151</v>
      </c>
      <c r="D19" s="36">
        <v>2157</v>
      </c>
      <c r="E19" s="36">
        <v>3065</v>
      </c>
      <c r="F19" s="39">
        <v>580.8035930658998</v>
      </c>
      <c r="G19" s="39">
        <v>798.45363107534638</v>
      </c>
      <c r="H19" s="39">
        <v>37.473948268903229</v>
      </c>
      <c r="I19" s="36">
        <v>532</v>
      </c>
      <c r="J19" s="36">
        <v>698</v>
      </c>
      <c r="K19" s="39">
        <v>143.24873041773699</v>
      </c>
      <c r="L19" s="39">
        <v>181.83381223184071</v>
      </c>
      <c r="M19" s="39">
        <v>26.935723410311027</v>
      </c>
      <c r="N19" s="36">
        <v>2689</v>
      </c>
      <c r="O19" s="36">
        <v>3763</v>
      </c>
      <c r="P19" s="39">
        <v>724.05232348363677</v>
      </c>
      <c r="Q19" s="39">
        <v>980.28744330718712</v>
      </c>
      <c r="R19" s="39">
        <v>35.389033570215616</v>
      </c>
      <c r="S19" s="87"/>
    </row>
    <row r="20" spans="1:19">
      <c r="A20" s="1029"/>
      <c r="B20" s="11" t="s">
        <v>157</v>
      </c>
      <c r="C20" s="11" t="s">
        <v>158</v>
      </c>
      <c r="D20" s="36">
        <v>2713</v>
      </c>
      <c r="E20" s="36">
        <v>3456</v>
      </c>
      <c r="F20" s="39">
        <v>415.28137494412914</v>
      </c>
      <c r="G20" s="39">
        <v>522.14981892460708</v>
      </c>
      <c r="H20" s="39">
        <v>25.733984336488902</v>
      </c>
      <c r="I20" s="36">
        <v>1048</v>
      </c>
      <c r="J20" s="36">
        <v>1517</v>
      </c>
      <c r="K20" s="39">
        <v>160.41831217893377</v>
      </c>
      <c r="L20" s="39">
        <v>229.19597086476531</v>
      </c>
      <c r="M20" s="39">
        <v>42.873944845595673</v>
      </c>
      <c r="N20" s="36">
        <v>3761</v>
      </c>
      <c r="O20" s="36">
        <v>4973</v>
      </c>
      <c r="P20" s="39">
        <v>575.69968712306286</v>
      </c>
      <c r="Q20" s="39">
        <v>751.34578978937236</v>
      </c>
      <c r="R20" s="39">
        <v>30.510022255538075</v>
      </c>
      <c r="S20" s="87"/>
    </row>
    <row r="21" spans="1:19">
      <c r="A21" s="1029"/>
      <c r="B21" s="11" t="s">
        <v>161</v>
      </c>
      <c r="C21" s="11" t="s">
        <v>34</v>
      </c>
      <c r="D21" s="36">
        <v>15478</v>
      </c>
      <c r="E21" s="36">
        <v>19314</v>
      </c>
      <c r="F21" s="39">
        <v>580.18277369198358</v>
      </c>
      <c r="G21" s="39">
        <v>707.21554658527009</v>
      </c>
      <c r="H21" s="39">
        <v>21.89530242080707</v>
      </c>
      <c r="I21" s="36">
        <v>7178</v>
      </c>
      <c r="J21" s="36">
        <v>6710</v>
      </c>
      <c r="K21" s="39">
        <v>269.0626663368044</v>
      </c>
      <c r="L21" s="39">
        <v>245.69826641747758</v>
      </c>
      <c r="M21" s="39">
        <v>-8.6836275866232597</v>
      </c>
      <c r="N21" s="36">
        <v>22656</v>
      </c>
      <c r="O21" s="36">
        <v>26024</v>
      </c>
      <c r="P21" s="39">
        <v>849.24544002878793</v>
      </c>
      <c r="Q21" s="39">
        <v>952.91381300274782</v>
      </c>
      <c r="R21" s="39">
        <v>12.207115644971338</v>
      </c>
      <c r="S21" s="87"/>
    </row>
    <row r="22" spans="1:19">
      <c r="A22" s="1029"/>
      <c r="B22" s="11" t="s">
        <v>167</v>
      </c>
      <c r="C22" s="11" t="s">
        <v>168</v>
      </c>
      <c r="D22" s="36">
        <v>2243</v>
      </c>
      <c r="E22" s="36">
        <v>2473</v>
      </c>
      <c r="F22" s="39">
        <v>517.10265744196715</v>
      </c>
      <c r="G22" s="39">
        <v>545.26973543503618</v>
      </c>
      <c r="H22" s="39">
        <v>5.4470959658972902</v>
      </c>
      <c r="I22" s="36">
        <v>790</v>
      </c>
      <c r="J22" s="36">
        <v>1095</v>
      </c>
      <c r="K22" s="39">
        <v>182.12710627693002</v>
      </c>
      <c r="L22" s="39">
        <v>241.43564913116242</v>
      </c>
      <c r="M22" s="39">
        <v>32.564368954532171</v>
      </c>
      <c r="N22" s="36">
        <v>3033</v>
      </c>
      <c r="O22" s="36">
        <v>3568</v>
      </c>
      <c r="P22" s="39">
        <v>699.22976371889717</v>
      </c>
      <c r="Q22" s="39">
        <v>786.70538456619852</v>
      </c>
      <c r="R22" s="39">
        <v>12.51028279775403</v>
      </c>
      <c r="S22" s="87"/>
    </row>
    <row r="23" spans="1:19">
      <c r="A23" s="1030"/>
      <c r="B23" s="183" t="s">
        <v>169</v>
      </c>
      <c r="C23" s="183" t="s">
        <v>170</v>
      </c>
      <c r="D23" s="196">
        <v>215</v>
      </c>
      <c r="E23" s="196">
        <v>227</v>
      </c>
      <c r="F23" s="333">
        <v>111.45844673582275</v>
      </c>
      <c r="G23" s="333">
        <v>117.44254627857164</v>
      </c>
      <c r="H23" s="333">
        <v>5.3689062767331848</v>
      </c>
      <c r="I23" s="196">
        <v>432</v>
      </c>
      <c r="J23" s="196">
        <v>338</v>
      </c>
      <c r="K23" s="333">
        <v>223.95371623197872</v>
      </c>
      <c r="L23" s="333">
        <v>174.87039930465735</v>
      </c>
      <c r="M23" s="333">
        <v>-21.916723577151643</v>
      </c>
      <c r="N23" s="196">
        <v>647</v>
      </c>
      <c r="O23" s="196">
        <v>565</v>
      </c>
      <c r="P23" s="333">
        <v>335.41216296780146</v>
      </c>
      <c r="Q23" s="333">
        <v>292.31294558322901</v>
      </c>
      <c r="R23" s="333">
        <v>-12.849628648890061</v>
      </c>
      <c r="S23" s="87"/>
    </row>
    <row r="24" spans="1:19">
      <c r="A24" s="556"/>
      <c r="B24" s="47"/>
      <c r="C24" s="546"/>
      <c r="D24" s="105"/>
      <c r="E24" s="105"/>
      <c r="F24" s="637"/>
      <c r="G24" s="637"/>
      <c r="H24" s="174"/>
      <c r="I24" s="105"/>
      <c r="J24" s="105"/>
      <c r="K24" s="637"/>
      <c r="L24" s="637"/>
      <c r="M24" s="174"/>
      <c r="N24" s="105"/>
      <c r="O24" s="105"/>
      <c r="P24" s="174"/>
      <c r="Q24" s="174"/>
      <c r="R24" s="174"/>
      <c r="S24" s="87"/>
    </row>
    <row r="25" spans="1:19">
      <c r="A25" s="1028" t="s">
        <v>435</v>
      </c>
      <c r="B25" s="413" t="s">
        <v>124</v>
      </c>
      <c r="C25" s="413" t="s">
        <v>125</v>
      </c>
      <c r="D25" s="35">
        <v>708</v>
      </c>
      <c r="E25" s="35">
        <v>1056</v>
      </c>
      <c r="F25" s="335">
        <v>250.36511579386604</v>
      </c>
      <c r="G25" s="335">
        <v>359.54566502328873</v>
      </c>
      <c r="H25" s="335">
        <v>43.608531038051922</v>
      </c>
      <c r="I25" s="35">
        <v>517</v>
      </c>
      <c r="J25" s="35">
        <v>567</v>
      </c>
      <c r="K25" s="335">
        <v>182.82311421670727</v>
      </c>
      <c r="L25" s="335">
        <v>193.05150764034536</v>
      </c>
      <c r="M25" s="335">
        <v>5.5946937932115048</v>
      </c>
      <c r="N25" s="35">
        <v>1225</v>
      </c>
      <c r="O25" s="35">
        <v>1623</v>
      </c>
      <c r="P25" s="335">
        <v>433.18823001057331</v>
      </c>
      <c r="Q25" s="335">
        <v>552.59717266363418</v>
      </c>
      <c r="R25" s="335">
        <v>27.565140135535614</v>
      </c>
      <c r="S25" s="87"/>
    </row>
    <row r="26" spans="1:19">
      <c r="A26" s="1029"/>
      <c r="B26" s="11" t="s">
        <v>133</v>
      </c>
      <c r="C26" s="11" t="s">
        <v>174</v>
      </c>
      <c r="D26" s="36">
        <v>545</v>
      </c>
      <c r="E26" s="36">
        <v>517</v>
      </c>
      <c r="F26" s="39">
        <v>102.48579772500334</v>
      </c>
      <c r="G26" s="39">
        <v>94.261361046538127</v>
      </c>
      <c r="H26" s="39">
        <v>-8.0249525895612948</v>
      </c>
      <c r="I26" s="36">
        <v>2042</v>
      </c>
      <c r="J26" s="36">
        <v>2036</v>
      </c>
      <c r="K26" s="39">
        <v>383.9926586320309</v>
      </c>
      <c r="L26" s="39">
        <v>371.21108528191803</v>
      </c>
      <c r="M26" s="39">
        <v>-3.32859836322055</v>
      </c>
      <c r="N26" s="36">
        <v>2587</v>
      </c>
      <c r="O26" s="36">
        <v>2553</v>
      </c>
      <c r="P26" s="39">
        <v>486.47845635703419</v>
      </c>
      <c r="Q26" s="39">
        <v>465.47244632845616</v>
      </c>
      <c r="R26" s="39">
        <v>-4.3179733355265881</v>
      </c>
      <c r="S26" s="87"/>
    </row>
    <row r="27" spans="1:19">
      <c r="A27" s="1029"/>
      <c r="B27" s="11" t="s">
        <v>134</v>
      </c>
      <c r="C27" s="11" t="s">
        <v>186</v>
      </c>
      <c r="D27" s="36">
        <v>1441</v>
      </c>
      <c r="E27" s="36">
        <v>1430</v>
      </c>
      <c r="F27" s="39">
        <v>378.04753272170615</v>
      </c>
      <c r="G27" s="39">
        <v>365.24222200086331</v>
      </c>
      <c r="H27" s="39">
        <v>-3.3872224026043938</v>
      </c>
      <c r="I27" s="36">
        <v>1159</v>
      </c>
      <c r="J27" s="36">
        <v>1158</v>
      </c>
      <c r="K27" s="39">
        <v>304.06460126610506</v>
      </c>
      <c r="L27" s="39">
        <v>295.76957557832151</v>
      </c>
      <c r="M27" s="39">
        <v>-2.7280471496003287</v>
      </c>
      <c r="N27" s="36">
        <v>2600</v>
      </c>
      <c r="O27" s="36">
        <v>2588</v>
      </c>
      <c r="P27" s="39">
        <v>682.11213398781126</v>
      </c>
      <c r="Q27" s="39">
        <v>661.01179757918476</v>
      </c>
      <c r="R27" s="39">
        <v>-3.0933823571306647</v>
      </c>
      <c r="S27" s="87"/>
    </row>
    <row r="28" spans="1:19">
      <c r="A28" s="1029"/>
      <c r="B28" s="11" t="s">
        <v>142</v>
      </c>
      <c r="C28" s="11" t="s">
        <v>175</v>
      </c>
      <c r="D28" s="36">
        <v>7714</v>
      </c>
      <c r="E28" s="36">
        <v>7303</v>
      </c>
      <c r="F28" s="39">
        <v>699.09663012586282</v>
      </c>
      <c r="G28" s="39">
        <v>651.67827456509428</v>
      </c>
      <c r="H28" s="39">
        <v>-6.7828041957850047</v>
      </c>
      <c r="I28" s="36">
        <v>3907</v>
      </c>
      <c r="J28" s="36">
        <v>3717</v>
      </c>
      <c r="K28" s="39">
        <v>354.07966475262452</v>
      </c>
      <c r="L28" s="39">
        <v>331.68398556188623</v>
      </c>
      <c r="M28" s="39">
        <v>-6.3250396507195319</v>
      </c>
      <c r="N28" s="36">
        <v>11621</v>
      </c>
      <c r="O28" s="36">
        <v>11020</v>
      </c>
      <c r="P28" s="39">
        <v>1053.1762948784874</v>
      </c>
      <c r="Q28" s="39">
        <v>983.36226012698046</v>
      </c>
      <c r="R28" s="39">
        <v>-6.628902975789245</v>
      </c>
      <c r="S28" s="87"/>
    </row>
    <row r="29" spans="1:19">
      <c r="A29" s="1029"/>
      <c r="B29" s="11" t="s">
        <v>154</v>
      </c>
      <c r="C29" s="11" t="s">
        <v>155</v>
      </c>
      <c r="D29" s="36">
        <v>10724</v>
      </c>
      <c r="E29" s="36">
        <v>9253</v>
      </c>
      <c r="F29" s="39">
        <v>1261.1945125572588</v>
      </c>
      <c r="G29" s="39">
        <v>1073.906044536983</v>
      </c>
      <c r="H29" s="39">
        <v>-14.850085863481965</v>
      </c>
      <c r="I29" s="36">
        <v>3609</v>
      </c>
      <c r="J29" s="36">
        <v>3206</v>
      </c>
      <c r="K29" s="39">
        <v>424.4359376929454</v>
      </c>
      <c r="L29" s="39">
        <v>372.08935251113888</v>
      </c>
      <c r="M29" s="39">
        <v>-12.333212278474932</v>
      </c>
      <c r="N29" s="36">
        <v>14333</v>
      </c>
      <c r="O29" s="36">
        <v>12459</v>
      </c>
      <c r="P29" s="39">
        <v>1685.6304502502041</v>
      </c>
      <c r="Q29" s="39">
        <v>1445.9953970481222</v>
      </c>
      <c r="R29" s="39">
        <v>-14.216345769412982</v>
      </c>
      <c r="S29" s="87"/>
    </row>
    <row r="30" spans="1:19">
      <c r="A30" s="1029"/>
      <c r="B30" s="11" t="s">
        <v>159</v>
      </c>
      <c r="C30" s="11" t="s">
        <v>160</v>
      </c>
      <c r="D30" s="36">
        <v>398</v>
      </c>
      <c r="E30" s="36" t="s">
        <v>7</v>
      </c>
      <c r="F30" s="39">
        <v>251.81426483521352</v>
      </c>
      <c r="G30" s="39" t="s">
        <v>7</v>
      </c>
      <c r="H30" s="39" t="s">
        <v>7</v>
      </c>
      <c r="I30" s="36">
        <v>49</v>
      </c>
      <c r="J30" s="36" t="s">
        <v>7</v>
      </c>
      <c r="K30" s="39">
        <v>31.002258735993621</v>
      </c>
      <c r="L30" s="39" t="s">
        <v>7</v>
      </c>
      <c r="M30" s="39" t="s">
        <v>7</v>
      </c>
      <c r="N30" s="36">
        <v>447</v>
      </c>
      <c r="O30" s="36" t="s">
        <v>7</v>
      </c>
      <c r="P30" s="39">
        <v>282.81652357120709</v>
      </c>
      <c r="Q30" s="39" t="s">
        <v>7</v>
      </c>
      <c r="R30" s="39" t="s">
        <v>7</v>
      </c>
      <c r="S30" s="87"/>
    </row>
    <row r="31" spans="1:19">
      <c r="A31" s="1029"/>
      <c r="B31" s="11" t="s">
        <v>164</v>
      </c>
      <c r="C31" s="11" t="s">
        <v>165</v>
      </c>
      <c r="D31" s="36">
        <v>1564</v>
      </c>
      <c r="E31" s="36">
        <v>1678</v>
      </c>
      <c r="F31" s="39">
        <v>429.94436014162875</v>
      </c>
      <c r="G31" s="39">
        <v>447.24125707310185</v>
      </c>
      <c r="H31" s="39">
        <v>4.0230547333555791</v>
      </c>
      <c r="I31" s="36">
        <v>460</v>
      </c>
      <c r="J31" s="36">
        <v>487</v>
      </c>
      <c r="K31" s="39">
        <v>126.45422357106727</v>
      </c>
      <c r="L31" s="39">
        <v>129.8012468382602</v>
      </c>
      <c r="M31" s="39">
        <v>2.6468259996961621</v>
      </c>
      <c r="N31" s="36">
        <v>2024</v>
      </c>
      <c r="O31" s="36">
        <v>2165</v>
      </c>
      <c r="P31" s="39">
        <v>556.398583712696</v>
      </c>
      <c r="Q31" s="39">
        <v>577.04250391136202</v>
      </c>
      <c r="R31" s="39">
        <v>3.7102754757056999</v>
      </c>
      <c r="S31" s="87"/>
    </row>
    <row r="32" spans="1:19">
      <c r="A32" s="1030"/>
      <c r="B32" s="183" t="s">
        <v>166</v>
      </c>
      <c r="C32" s="183" t="s">
        <v>14</v>
      </c>
      <c r="D32" s="196">
        <v>38224</v>
      </c>
      <c r="E32" s="196">
        <v>38162</v>
      </c>
      <c r="F32" s="333">
        <v>503.5980037893695</v>
      </c>
      <c r="G32" s="333">
        <v>488.93502950048094</v>
      </c>
      <c r="H32" s="333">
        <v>-2.9116426551645702</v>
      </c>
      <c r="I32" s="196">
        <v>43796</v>
      </c>
      <c r="J32" s="196">
        <v>44668</v>
      </c>
      <c r="K32" s="333">
        <v>577.00863787042761</v>
      </c>
      <c r="L32" s="333">
        <v>572.29049572159431</v>
      </c>
      <c r="M32" s="333">
        <v>-0.8176900377517029</v>
      </c>
      <c r="N32" s="196">
        <v>82020</v>
      </c>
      <c r="O32" s="196">
        <v>82830</v>
      </c>
      <c r="P32" s="333">
        <v>1080.6066416597971</v>
      </c>
      <c r="Q32" s="333">
        <v>1061.2255252220752</v>
      </c>
      <c r="R32" s="333">
        <v>-1.7935403772785179</v>
      </c>
      <c r="S32" s="87"/>
    </row>
    <row r="33" spans="1:19">
      <c r="A33" s="556"/>
      <c r="B33" s="47"/>
      <c r="C33" s="546"/>
      <c r="D33" s="105"/>
      <c r="E33" s="105"/>
      <c r="F33" s="637"/>
      <c r="G33" s="637"/>
      <c r="H33" s="174"/>
      <c r="I33" s="105"/>
      <c r="J33" s="105"/>
      <c r="K33" s="637"/>
      <c r="L33" s="637"/>
      <c r="M33" s="174"/>
      <c r="N33" s="105"/>
      <c r="O33" s="105"/>
      <c r="P33" s="174"/>
      <c r="Q33" s="174"/>
      <c r="R33" s="174"/>
      <c r="S33" s="87"/>
    </row>
    <row r="34" spans="1:19">
      <c r="A34" s="1028" t="s">
        <v>436</v>
      </c>
      <c r="B34" s="413" t="s">
        <v>130</v>
      </c>
      <c r="C34" s="413" t="s">
        <v>180</v>
      </c>
      <c r="D34" s="35">
        <v>286</v>
      </c>
      <c r="E34" s="35">
        <v>429</v>
      </c>
      <c r="F34" s="335">
        <v>171.39398443071428</v>
      </c>
      <c r="G34" s="335">
        <v>244.82807818519046</v>
      </c>
      <c r="H34" s="335">
        <v>42.845199029818787</v>
      </c>
      <c r="I34" s="35">
        <v>509</v>
      </c>
      <c r="J34" s="35">
        <v>564</v>
      </c>
      <c r="K34" s="335">
        <v>305.03334991340409</v>
      </c>
      <c r="L34" s="335">
        <v>321.87187901269795</v>
      </c>
      <c r="M34" s="335">
        <v>5.5202256094535613</v>
      </c>
      <c r="N34" s="35">
        <v>795</v>
      </c>
      <c r="O34" s="35">
        <v>993</v>
      </c>
      <c r="P34" s="335">
        <v>476.42733434411838</v>
      </c>
      <c r="Q34" s="335">
        <v>566.69995719788847</v>
      </c>
      <c r="R34" s="335">
        <v>18.947826110364844</v>
      </c>
      <c r="S34" s="87"/>
    </row>
    <row r="35" spans="1:19">
      <c r="A35" s="1029"/>
      <c r="B35" s="11" t="s">
        <v>131</v>
      </c>
      <c r="C35" s="11" t="s">
        <v>132</v>
      </c>
      <c r="D35" s="36">
        <v>4808</v>
      </c>
      <c r="E35" s="36">
        <v>5663</v>
      </c>
      <c r="F35" s="39">
        <v>291.4713117785206</v>
      </c>
      <c r="G35" s="39">
        <v>333.17997131228077</v>
      </c>
      <c r="H35" s="39">
        <v>14.309696305704762</v>
      </c>
      <c r="I35" s="36">
        <v>6490</v>
      </c>
      <c r="J35" s="36">
        <v>7038</v>
      </c>
      <c r="K35" s="39">
        <v>393.43777317857712</v>
      </c>
      <c r="L35" s="39">
        <v>414.0774568419269</v>
      </c>
      <c r="M35" s="39">
        <v>5.2459842624164281</v>
      </c>
      <c r="N35" s="36">
        <v>11298</v>
      </c>
      <c r="O35" s="36">
        <v>12701</v>
      </c>
      <c r="P35" s="39">
        <v>684.90908495709778</v>
      </c>
      <c r="Q35" s="39">
        <v>747.25742815420767</v>
      </c>
      <c r="R35" s="39">
        <v>9.1031561073562699</v>
      </c>
      <c r="S35" s="87"/>
    </row>
    <row r="36" spans="1:19">
      <c r="A36" s="1029"/>
      <c r="B36" s="11" t="s">
        <v>144</v>
      </c>
      <c r="C36" s="11" t="s">
        <v>145</v>
      </c>
      <c r="D36" s="36">
        <v>405</v>
      </c>
      <c r="E36" s="36">
        <v>206</v>
      </c>
      <c r="F36" s="39">
        <v>295.25191184725634</v>
      </c>
      <c r="G36" s="39">
        <v>146.18741794698931</v>
      </c>
      <c r="H36" s="39">
        <v>-50.487223932823525</v>
      </c>
      <c r="I36" s="36">
        <v>1118</v>
      </c>
      <c r="J36" s="36">
        <v>767</v>
      </c>
      <c r="K36" s="39">
        <v>815.04108011168535</v>
      </c>
      <c r="L36" s="39">
        <v>544.29975517155731</v>
      </c>
      <c r="M36" s="39">
        <v>-33.218120110341957</v>
      </c>
      <c r="N36" s="36">
        <v>1523</v>
      </c>
      <c r="O36" s="36">
        <v>973</v>
      </c>
      <c r="P36" s="39">
        <v>1110.2929919589417</v>
      </c>
      <c r="Q36" s="39">
        <v>690.48717311854659</v>
      </c>
      <c r="R36" s="39">
        <v>-37.810363740089187</v>
      </c>
      <c r="S36" s="87"/>
    </row>
    <row r="37" spans="1:19">
      <c r="A37" s="1029"/>
      <c r="B37" s="11" t="s">
        <v>152</v>
      </c>
      <c r="C37" s="11" t="s">
        <v>153</v>
      </c>
      <c r="D37" s="36">
        <v>198</v>
      </c>
      <c r="E37" s="36">
        <v>213</v>
      </c>
      <c r="F37" s="39">
        <v>119.82643322702269</v>
      </c>
      <c r="G37" s="39">
        <v>124.30117064858366</v>
      </c>
      <c r="H37" s="39">
        <v>3.7343491757642084</v>
      </c>
      <c r="I37" s="36">
        <v>805</v>
      </c>
      <c r="J37" s="36">
        <v>637</v>
      </c>
      <c r="K37" s="39">
        <v>487.17312498865277</v>
      </c>
      <c r="L37" s="39">
        <v>371.73636480351075</v>
      </c>
      <c r="M37" s="39">
        <v>-23.695223374202101</v>
      </c>
      <c r="N37" s="36">
        <v>1003</v>
      </c>
      <c r="O37" s="36">
        <v>850</v>
      </c>
      <c r="P37" s="39">
        <v>606.99955821567551</v>
      </c>
      <c r="Q37" s="39">
        <v>496.0375354520944</v>
      </c>
      <c r="R37" s="39">
        <v>-18.28041244210506</v>
      </c>
      <c r="S37" s="87"/>
    </row>
    <row r="38" spans="1:19">
      <c r="A38" s="1030"/>
      <c r="B38" s="183" t="s">
        <v>156</v>
      </c>
      <c r="C38" s="183" t="s">
        <v>184</v>
      </c>
      <c r="D38" s="196">
        <v>1380</v>
      </c>
      <c r="E38" s="196">
        <v>1420</v>
      </c>
      <c r="F38" s="333">
        <v>558.08761975630171</v>
      </c>
      <c r="G38" s="333">
        <v>553.90856607895148</v>
      </c>
      <c r="H38" s="333">
        <v>-0.74881676808654163</v>
      </c>
      <c r="I38" s="196">
        <v>1577</v>
      </c>
      <c r="J38" s="196">
        <v>1861</v>
      </c>
      <c r="K38" s="333">
        <v>637.75664953310718</v>
      </c>
      <c r="L38" s="333">
        <v>725.93228272741453</v>
      </c>
      <c r="M38" s="333">
        <v>13.825905736750769</v>
      </c>
      <c r="N38" s="196">
        <v>2957</v>
      </c>
      <c r="O38" s="196">
        <v>3281</v>
      </c>
      <c r="P38" s="333">
        <v>1195.8442692894089</v>
      </c>
      <c r="Q38" s="333">
        <v>1279.840848806366</v>
      </c>
      <c r="R38" s="333">
        <v>7.0240399752778302</v>
      </c>
      <c r="S38" s="87"/>
    </row>
    <row r="39" spans="1:19">
      <c r="A39" s="556"/>
      <c r="B39" s="47"/>
      <c r="C39" s="546"/>
      <c r="D39" s="105"/>
      <c r="E39" s="105"/>
      <c r="F39" s="637"/>
      <c r="G39" s="637"/>
      <c r="H39" s="174"/>
      <c r="I39" s="105"/>
      <c r="J39" s="105"/>
      <c r="K39" s="637"/>
      <c r="L39" s="637"/>
      <c r="M39" s="174"/>
      <c r="N39" s="105"/>
      <c r="O39" s="105"/>
      <c r="P39" s="174"/>
      <c r="Q39" s="174"/>
      <c r="R39" s="174"/>
      <c r="S39" s="87"/>
    </row>
    <row r="40" spans="1:19">
      <c r="A40" s="464" t="s">
        <v>437</v>
      </c>
      <c r="B40" s="727" t="s">
        <v>162</v>
      </c>
      <c r="C40" s="727" t="s">
        <v>163</v>
      </c>
      <c r="D40" s="469">
        <v>6537</v>
      </c>
      <c r="E40" s="469">
        <v>6219</v>
      </c>
      <c r="F40" s="490">
        <v>772.60188487912808</v>
      </c>
      <c r="G40" s="490">
        <v>718.10279527777266</v>
      </c>
      <c r="H40" s="490">
        <v>-7.0539679837671798</v>
      </c>
      <c r="I40" s="469">
        <v>1717</v>
      </c>
      <c r="J40" s="469">
        <v>1642</v>
      </c>
      <c r="K40" s="490">
        <v>202.93061593046698</v>
      </c>
      <c r="L40" s="490">
        <v>189.60038428141223</v>
      </c>
      <c r="M40" s="490">
        <v>-6.5688617697894784</v>
      </c>
      <c r="N40" s="469">
        <v>8254</v>
      </c>
      <c r="O40" s="469">
        <v>7861</v>
      </c>
      <c r="P40" s="490">
        <v>975.53250080959515</v>
      </c>
      <c r="Q40" s="490">
        <v>907.70317955918483</v>
      </c>
      <c r="R40" s="490">
        <v>-6.9530560175205665</v>
      </c>
      <c r="S40" s="87"/>
    </row>
    <row r="41" spans="1:19">
      <c r="A41" s="144" t="s">
        <v>190</v>
      </c>
    </row>
    <row r="42" spans="1:19">
      <c r="A42" s="144" t="s">
        <v>20</v>
      </c>
    </row>
    <row r="43" spans="1:19">
      <c r="A43" s="144" t="s">
        <v>191</v>
      </c>
    </row>
    <row r="44" spans="1:19" ht="22.5" customHeight="1">
      <c r="A44" s="1118" t="s">
        <v>582</v>
      </c>
      <c r="B44" s="1118"/>
      <c r="C44" s="1118"/>
      <c r="D44" s="1118"/>
      <c r="E44" s="1118"/>
      <c r="F44" s="1118"/>
      <c r="G44" s="1118"/>
      <c r="H44" s="1118"/>
      <c r="I44" s="1118"/>
      <c r="J44" s="1118"/>
      <c r="K44" s="1118"/>
      <c r="L44" s="1118"/>
      <c r="M44" s="1118"/>
      <c r="N44" s="1118"/>
      <c r="O44" s="1118"/>
      <c r="P44" s="1118"/>
      <c r="Q44" s="1118"/>
      <c r="R44" s="1118"/>
    </row>
    <row r="45" spans="1:19">
      <c r="A45" s="25" t="s">
        <v>427</v>
      </c>
      <c r="B45" s="25"/>
    </row>
  </sheetData>
  <mergeCells count="19">
    <mergeCell ref="A25:A32"/>
    <mergeCell ref="A34:A38"/>
    <mergeCell ref="A44:R44"/>
    <mergeCell ref="K6:L6"/>
    <mergeCell ref="M6:M7"/>
    <mergeCell ref="N6:O6"/>
    <mergeCell ref="P6:Q6"/>
    <mergeCell ref="R6:R7"/>
    <mergeCell ref="A11:A23"/>
    <mergeCell ref="A5:A7"/>
    <mergeCell ref="B5:B7"/>
    <mergeCell ref="C5:C7"/>
    <mergeCell ref="D5:H5"/>
    <mergeCell ref="I5:M5"/>
    <mergeCell ref="N5:R5"/>
    <mergeCell ref="D6:E6"/>
    <mergeCell ref="F6:G6"/>
    <mergeCell ref="H6:H7"/>
    <mergeCell ref="I6:J6"/>
  </mergeCells>
  <hyperlinks>
    <hyperlink ref="R1" location="Índice!A1" display="(Voltar ao índice)"/>
  </hyperlinks>
  <pageMargins left="0.511811024" right="0.511811024" top="0.78740157499999996" bottom="0.78740157499999996" header="0.31496062000000002" footer="0.31496062000000002"/>
  <pageSetup paperSize="9" orientation="portrait" verticalDpi="0" r:id="rId1"/>
</worksheet>
</file>

<file path=xl/worksheets/sheet31.xml><?xml version="1.0" encoding="utf-8"?>
<worksheet xmlns="http://schemas.openxmlformats.org/spreadsheetml/2006/main" xmlns:r="http://schemas.openxmlformats.org/officeDocument/2006/relationships">
  <dimension ref="A1:O46"/>
  <sheetViews>
    <sheetView workbookViewId="0">
      <pane xSplit="3" ySplit="9" topLeftCell="D10" activePane="bottomRight" state="frozen"/>
      <selection pane="topRight" activeCell="C1" sqref="C1"/>
      <selection pane="bottomLeft" activeCell="A10" sqref="A10"/>
      <selection pane="bottomRight" activeCell="M1" sqref="M1"/>
    </sheetView>
  </sheetViews>
  <sheetFormatPr defaultColWidth="9.140625" defaultRowHeight="11.25"/>
  <cols>
    <col min="1" max="1" width="13.5703125" style="144" customWidth="1"/>
    <col min="2" max="2" width="12" style="144" customWidth="1"/>
    <col min="3" max="3" width="13.28515625" style="144" customWidth="1"/>
    <col min="4" max="5" width="9.140625" style="144"/>
    <col min="6" max="8" width="9.140625" style="144" customWidth="1"/>
    <col min="9" max="10" width="9.140625" style="144"/>
    <col min="11" max="13" width="9.140625" style="144" customWidth="1"/>
    <col min="14" max="16384" width="9.140625" style="144"/>
  </cols>
  <sheetData>
    <row r="1" spans="1:15">
      <c r="A1" s="44" t="s">
        <v>724</v>
      </c>
      <c r="B1" s="44"/>
      <c r="M1" s="141" t="s">
        <v>214</v>
      </c>
    </row>
    <row r="2" spans="1:15" ht="11.25" customHeight="1">
      <c r="A2" s="45" t="s">
        <v>725</v>
      </c>
      <c r="B2" s="45"/>
    </row>
    <row r="3" spans="1:15">
      <c r="A3" s="45" t="s">
        <v>589</v>
      </c>
      <c r="B3" s="45"/>
    </row>
    <row r="4" spans="1:15">
      <c r="A4" s="45"/>
      <c r="B4" s="45"/>
    </row>
    <row r="5" spans="1:15" ht="15" customHeight="1">
      <c r="A5" s="1027" t="s">
        <v>442</v>
      </c>
      <c r="B5" s="1033" t="s">
        <v>119</v>
      </c>
      <c r="C5" s="1119" t="s">
        <v>120</v>
      </c>
      <c r="D5" s="1114" t="s">
        <v>176</v>
      </c>
      <c r="E5" s="1115"/>
      <c r="F5" s="1115"/>
      <c r="G5" s="1115"/>
      <c r="H5" s="1116"/>
      <c r="I5" s="1077" t="s">
        <v>177</v>
      </c>
      <c r="J5" s="1117"/>
      <c r="K5" s="1117"/>
      <c r="L5" s="1117"/>
      <c r="M5" s="1078"/>
    </row>
    <row r="6" spans="1:15" ht="11.25" customHeight="1">
      <c r="A6" s="1027"/>
      <c r="B6" s="1033"/>
      <c r="C6" s="1120"/>
      <c r="D6" s="1114" t="s">
        <v>122</v>
      </c>
      <c r="E6" s="1116"/>
      <c r="F6" s="1114" t="s">
        <v>590</v>
      </c>
      <c r="G6" s="1116"/>
      <c r="H6" s="1063" t="s">
        <v>5</v>
      </c>
      <c r="I6" s="1114" t="s">
        <v>122</v>
      </c>
      <c r="J6" s="1116"/>
      <c r="K6" s="1114" t="s">
        <v>590</v>
      </c>
      <c r="L6" s="1116"/>
      <c r="M6" s="1063" t="s">
        <v>5</v>
      </c>
    </row>
    <row r="7" spans="1:15" ht="21.75" customHeight="1">
      <c r="A7" s="1027"/>
      <c r="B7" s="1033"/>
      <c r="C7" s="1121"/>
      <c r="D7" s="548" t="s">
        <v>556</v>
      </c>
      <c r="E7" s="548">
        <v>2016</v>
      </c>
      <c r="F7" s="548">
        <v>2015</v>
      </c>
      <c r="G7" s="548">
        <v>2016</v>
      </c>
      <c r="H7" s="1065"/>
      <c r="I7" s="548" t="s">
        <v>556</v>
      </c>
      <c r="J7" s="548">
        <v>2016</v>
      </c>
      <c r="K7" s="548">
        <v>2015</v>
      </c>
      <c r="L7" s="548">
        <v>2016</v>
      </c>
      <c r="M7" s="1065"/>
    </row>
    <row r="8" spans="1:15">
      <c r="A8" s="79"/>
      <c r="B8" s="79"/>
      <c r="C8" s="555"/>
      <c r="D8" s="210"/>
      <c r="E8" s="210"/>
      <c r="F8" s="210"/>
      <c r="G8" s="210"/>
      <c r="H8" s="411"/>
      <c r="I8" s="210"/>
      <c r="J8" s="210"/>
      <c r="K8" s="210"/>
      <c r="L8" s="210"/>
      <c r="M8" s="411"/>
    </row>
    <row r="9" spans="1:15">
      <c r="A9" s="412"/>
      <c r="B9" s="412"/>
      <c r="C9" s="557" t="s">
        <v>179</v>
      </c>
      <c r="D9" s="190">
        <v>38906</v>
      </c>
      <c r="E9" s="190">
        <v>35554</v>
      </c>
      <c r="F9" s="191">
        <v>79.915169060041009</v>
      </c>
      <c r="G9" s="191">
        <v>72.433706320538647</v>
      </c>
      <c r="H9" s="734">
        <v>-9.3617555058683166</v>
      </c>
      <c r="I9" s="190">
        <v>35682</v>
      </c>
      <c r="J9" s="190">
        <v>29847</v>
      </c>
      <c r="K9" s="191">
        <v>73.292887020006773</v>
      </c>
      <c r="L9" s="191">
        <v>60.806908717700317</v>
      </c>
      <c r="M9" s="687">
        <v>-17.03572994593344</v>
      </c>
      <c r="N9" s="83"/>
      <c r="O9" s="83"/>
    </row>
    <row r="10" spans="1:15">
      <c r="A10" s="79"/>
      <c r="B10" s="79"/>
      <c r="C10" s="57"/>
      <c r="D10" s="185"/>
      <c r="E10" s="185"/>
      <c r="F10" s="75"/>
      <c r="G10" s="75"/>
      <c r="H10" s="735"/>
      <c r="I10" s="185"/>
      <c r="J10" s="185"/>
      <c r="K10" s="75"/>
      <c r="L10" s="75"/>
      <c r="M10" s="692"/>
      <c r="N10" s="83"/>
      <c r="O10" s="83"/>
    </row>
    <row r="11" spans="1:15">
      <c r="A11" s="1028" t="s">
        <v>434</v>
      </c>
      <c r="B11" s="413" t="s">
        <v>126</v>
      </c>
      <c r="C11" s="413" t="s">
        <v>127</v>
      </c>
      <c r="D11" s="35">
        <v>1048</v>
      </c>
      <c r="E11" s="35">
        <v>692</v>
      </c>
      <c r="F11" s="363">
        <v>72.799971658026294</v>
      </c>
      <c r="G11" s="363">
        <v>47.854764937671241</v>
      </c>
      <c r="H11" s="456">
        <v>-34.265407186604051</v>
      </c>
      <c r="I11" s="35">
        <v>427</v>
      </c>
      <c r="J11" s="35">
        <v>306</v>
      </c>
      <c r="K11" s="335">
        <v>29.661820513337052</v>
      </c>
      <c r="L11" s="335">
        <v>21.161211085155202</v>
      </c>
      <c r="M11" s="456">
        <v>-28.658421098461105</v>
      </c>
      <c r="N11" s="83"/>
      <c r="O11" s="83"/>
    </row>
    <row r="12" spans="1:15">
      <c r="A12" s="1029"/>
      <c r="B12" s="11" t="s">
        <v>128</v>
      </c>
      <c r="C12" s="11" t="s">
        <v>129</v>
      </c>
      <c r="D12" s="36">
        <v>3856</v>
      </c>
      <c r="E12" s="36">
        <v>3463</v>
      </c>
      <c r="F12" s="85">
        <v>154.08240451666035</v>
      </c>
      <c r="G12" s="85">
        <v>137.77869550669578</v>
      </c>
      <c r="H12" s="419">
        <v>-10.581162113290944</v>
      </c>
      <c r="I12" s="36">
        <v>2136</v>
      </c>
      <c r="J12" s="36">
        <v>2432</v>
      </c>
      <c r="K12" s="39">
        <v>85.35270125715418</v>
      </c>
      <c r="L12" s="39">
        <v>96.759395747122184</v>
      </c>
      <c r="M12" s="419">
        <v>13.364186864574364</v>
      </c>
      <c r="N12" s="83"/>
      <c r="O12" s="83"/>
    </row>
    <row r="13" spans="1:15">
      <c r="A13" s="1029"/>
      <c r="B13" s="11" t="s">
        <v>136</v>
      </c>
      <c r="C13" s="11" t="s">
        <v>181</v>
      </c>
      <c r="D13" s="36">
        <v>1160</v>
      </c>
      <c r="E13" s="36">
        <v>1051</v>
      </c>
      <c r="F13" s="85">
        <v>61.723304005895642</v>
      </c>
      <c r="G13" s="85">
        <v>55.491112182331861</v>
      </c>
      <c r="H13" s="419">
        <v>-10.096983503942852</v>
      </c>
      <c r="I13" s="36">
        <v>2636</v>
      </c>
      <c r="J13" s="36">
        <v>2509</v>
      </c>
      <c r="K13" s="39">
        <v>140.26088737891456</v>
      </c>
      <c r="L13" s="39">
        <v>132.47117075687026</v>
      </c>
      <c r="M13" s="419">
        <v>-5.5537340220872693</v>
      </c>
      <c r="N13" s="83"/>
      <c r="O13" s="83"/>
    </row>
    <row r="14" spans="1:15">
      <c r="A14" s="1029"/>
      <c r="B14" s="11" t="s">
        <v>138</v>
      </c>
      <c r="C14" s="11" t="s">
        <v>139</v>
      </c>
      <c r="D14" s="36">
        <v>1296</v>
      </c>
      <c r="E14" s="36">
        <v>1520</v>
      </c>
      <c r="F14" s="85">
        <v>275.92667504098449</v>
      </c>
      <c r="G14" s="85">
        <v>318.12607001285062</v>
      </c>
      <c r="H14" s="419">
        <v>15.29369893853071</v>
      </c>
      <c r="I14" s="36">
        <v>550</v>
      </c>
      <c r="J14" s="36">
        <v>420</v>
      </c>
      <c r="K14" s="39">
        <v>117.09851178436841</v>
      </c>
      <c r="L14" s="39">
        <v>87.903256187761357</v>
      </c>
      <c r="M14" s="419">
        <v>-24.932217456673385</v>
      </c>
      <c r="N14" s="83"/>
      <c r="O14" s="83"/>
    </row>
    <row r="15" spans="1:15">
      <c r="A15" s="1029"/>
      <c r="B15" s="11" t="s">
        <v>140</v>
      </c>
      <c r="C15" s="11" t="s">
        <v>182</v>
      </c>
      <c r="D15" s="36">
        <v>1887</v>
      </c>
      <c r="E15" s="36">
        <v>1508</v>
      </c>
      <c r="F15" s="85">
        <v>72.823739535687878</v>
      </c>
      <c r="G15" s="85">
        <v>57.784065392556123</v>
      </c>
      <c r="H15" s="419">
        <v>-20.65215853926513</v>
      </c>
      <c r="I15" s="36">
        <v>1012</v>
      </c>
      <c r="J15" s="36">
        <v>839</v>
      </c>
      <c r="K15" s="39">
        <v>39.055444838429324</v>
      </c>
      <c r="L15" s="39">
        <v>32.149092085115775</v>
      </c>
      <c r="M15" s="419">
        <v>-17.683456895408128</v>
      </c>
      <c r="N15" s="83"/>
      <c r="O15" s="83"/>
    </row>
    <row r="16" spans="1:15">
      <c r="A16" s="1029"/>
      <c r="B16" s="11" t="s">
        <v>143</v>
      </c>
      <c r="C16" s="11" t="s">
        <v>183</v>
      </c>
      <c r="D16" s="36">
        <v>194</v>
      </c>
      <c r="E16" s="36">
        <v>141</v>
      </c>
      <c r="F16" s="85">
        <v>24.512343354754258</v>
      </c>
      <c r="G16" s="85">
        <v>17.587231420524425</v>
      </c>
      <c r="H16" s="419">
        <v>-28.251529582489638</v>
      </c>
      <c r="I16" s="36">
        <v>265</v>
      </c>
      <c r="J16" s="36">
        <v>193</v>
      </c>
      <c r="K16" s="39">
        <v>33.483355613452979</v>
      </c>
      <c r="L16" s="39">
        <v>24.073302582703644</v>
      </c>
      <c r="M16" s="419">
        <v>-28.103673775661093</v>
      </c>
      <c r="N16" s="83"/>
      <c r="O16" s="83"/>
    </row>
    <row r="17" spans="1:15">
      <c r="A17" s="1029"/>
      <c r="B17" s="11" t="s">
        <v>146</v>
      </c>
      <c r="C17" s="11" t="s">
        <v>147</v>
      </c>
      <c r="D17" s="36">
        <v>684</v>
      </c>
      <c r="E17" s="36">
        <v>643</v>
      </c>
      <c r="F17" s="85">
        <v>67.470725695002727</v>
      </c>
      <c r="G17" s="85">
        <v>62.933770770346548</v>
      </c>
      <c r="H17" s="419">
        <v>-6.7243310012185304</v>
      </c>
      <c r="I17" s="36">
        <v>216</v>
      </c>
      <c r="J17" s="36">
        <v>192</v>
      </c>
      <c r="K17" s="39">
        <v>21.30654495631665</v>
      </c>
      <c r="L17" s="39">
        <v>18.79204352707082</v>
      </c>
      <c r="M17" s="419">
        <v>-11.801544710327931</v>
      </c>
      <c r="N17" s="83"/>
      <c r="O17" s="83"/>
    </row>
    <row r="18" spans="1:15">
      <c r="A18" s="1029"/>
      <c r="B18" s="11" t="s">
        <v>148</v>
      </c>
      <c r="C18" s="11" t="s">
        <v>149</v>
      </c>
      <c r="D18" s="36">
        <v>1924</v>
      </c>
      <c r="E18" s="36">
        <v>1816</v>
      </c>
      <c r="F18" s="85">
        <v>93.501954356078187</v>
      </c>
      <c r="G18" s="85">
        <v>86.707782835201257</v>
      </c>
      <c r="H18" s="419">
        <v>-7.2663417226586233</v>
      </c>
      <c r="I18" s="36">
        <v>937</v>
      </c>
      <c r="J18" s="36">
        <v>631</v>
      </c>
      <c r="K18" s="39">
        <v>45.536034943682566</v>
      </c>
      <c r="L18" s="39">
        <v>30.128089740645372</v>
      </c>
      <c r="M18" s="419">
        <v>-33.836817856656211</v>
      </c>
      <c r="N18" s="83"/>
      <c r="O18" s="83"/>
    </row>
    <row r="19" spans="1:15">
      <c r="A19" s="1029"/>
      <c r="B19" s="11" t="s">
        <v>150</v>
      </c>
      <c r="C19" s="11" t="s">
        <v>151</v>
      </c>
      <c r="D19" s="36">
        <v>163</v>
      </c>
      <c r="E19" s="36">
        <v>145</v>
      </c>
      <c r="F19" s="85">
        <v>18.736622855921119</v>
      </c>
      <c r="G19" s="85">
        <v>16.521166462715716</v>
      </c>
      <c r="H19" s="419">
        <v>-11.824203380948546</v>
      </c>
      <c r="I19" s="36">
        <v>137</v>
      </c>
      <c r="J19" s="36">
        <v>105</v>
      </c>
      <c r="K19" s="39">
        <v>15.747959087491981</v>
      </c>
      <c r="L19" s="39">
        <v>11.963603300587241</v>
      </c>
      <c r="M19" s="419">
        <v>-24.030769738984858</v>
      </c>
      <c r="N19" s="83"/>
      <c r="O19" s="83"/>
    </row>
    <row r="20" spans="1:15">
      <c r="A20" s="1029"/>
      <c r="B20" s="11" t="s">
        <v>157</v>
      </c>
      <c r="C20" s="11" t="s">
        <v>158</v>
      </c>
      <c r="D20" s="36">
        <v>1580</v>
      </c>
      <c r="E20" s="36">
        <v>1330</v>
      </c>
      <c r="F20" s="85">
        <v>97.700754954757755</v>
      </c>
      <c r="G20" s="85">
        <v>81.816800495576047</v>
      </c>
      <c r="H20" s="419">
        <v>-16.257760205166363</v>
      </c>
      <c r="I20" s="36">
        <v>929</v>
      </c>
      <c r="J20" s="36">
        <v>754</v>
      </c>
      <c r="K20" s="39">
        <v>57.445570476563262</v>
      </c>
      <c r="L20" s="39">
        <v>46.383359077943112</v>
      </c>
      <c r="M20" s="419">
        <v>-19.256857068089047</v>
      </c>
      <c r="N20" s="83"/>
      <c r="O20" s="83"/>
    </row>
    <row r="21" spans="1:15">
      <c r="A21" s="1029"/>
      <c r="B21" s="11" t="s">
        <v>161</v>
      </c>
      <c r="C21" s="11" t="s">
        <v>34</v>
      </c>
      <c r="D21" s="36">
        <v>4658</v>
      </c>
      <c r="E21" s="36">
        <v>3959</v>
      </c>
      <c r="F21" s="85">
        <v>71.920107846193488</v>
      </c>
      <c r="G21" s="85">
        <v>60.918592049623648</v>
      </c>
      <c r="H21" s="419">
        <v>-15.296856645567615</v>
      </c>
      <c r="I21" s="36">
        <v>3798</v>
      </c>
      <c r="J21" s="36">
        <v>2888</v>
      </c>
      <c r="K21" s="39">
        <v>58.641599312976147</v>
      </c>
      <c r="L21" s="39">
        <v>44.438720343347583</v>
      </c>
      <c r="M21" s="419">
        <v>-24.219801533424018</v>
      </c>
      <c r="N21" s="83"/>
      <c r="O21" s="83"/>
    </row>
    <row r="22" spans="1:15">
      <c r="A22" s="1029"/>
      <c r="B22" s="11" t="s">
        <v>167</v>
      </c>
      <c r="C22" s="11" t="s">
        <v>168</v>
      </c>
      <c r="D22" s="36">
        <v>465</v>
      </c>
      <c r="E22" s="36">
        <v>588</v>
      </c>
      <c r="F22" s="85">
        <v>55.078798216157629</v>
      </c>
      <c r="G22" s="85">
        <v>69.386261992140945</v>
      </c>
      <c r="H22" s="419">
        <v>25.976354313021574</v>
      </c>
      <c r="I22" s="36">
        <v>231</v>
      </c>
      <c r="J22" s="36">
        <v>218</v>
      </c>
      <c r="K22" s="39">
        <v>27.361725565446051</v>
      </c>
      <c r="L22" s="39">
        <v>25.724838629739331</v>
      </c>
      <c r="M22" s="419">
        <v>-5.9823965845702247</v>
      </c>
      <c r="N22" s="83"/>
      <c r="O22" s="83"/>
    </row>
    <row r="23" spans="1:15">
      <c r="A23" s="1030"/>
      <c r="B23" s="183" t="s">
        <v>169</v>
      </c>
      <c r="C23" s="183" t="s">
        <v>170</v>
      </c>
      <c r="D23" s="196">
        <v>885</v>
      </c>
      <c r="E23" s="196">
        <v>693</v>
      </c>
      <c r="F23" s="365">
        <v>248.68282402528979</v>
      </c>
      <c r="G23" s="365">
        <v>192.73824588727732</v>
      </c>
      <c r="H23" s="425">
        <v>-22.496357903802476</v>
      </c>
      <c r="I23" s="196">
        <v>520</v>
      </c>
      <c r="J23" s="196">
        <v>394</v>
      </c>
      <c r="K23" s="333">
        <v>146.11872146118722</v>
      </c>
      <c r="L23" s="333">
        <v>109.5798973731418</v>
      </c>
      <c r="M23" s="425">
        <v>-25.006257735256071</v>
      </c>
      <c r="N23" s="83"/>
      <c r="O23" s="83"/>
    </row>
    <row r="24" spans="1:15">
      <c r="A24" s="556"/>
      <c r="B24" s="47"/>
      <c r="C24" s="546"/>
      <c r="D24" s="185"/>
      <c r="E24" s="185"/>
      <c r="F24" s="75"/>
      <c r="G24" s="75"/>
      <c r="H24" s="735"/>
      <c r="I24" s="185"/>
      <c r="J24" s="185"/>
      <c r="K24" s="75"/>
      <c r="L24" s="75"/>
      <c r="M24" s="692"/>
      <c r="N24" s="83"/>
      <c r="O24" s="83"/>
    </row>
    <row r="25" spans="1:15">
      <c r="A25" s="1028" t="s">
        <v>435</v>
      </c>
      <c r="B25" s="413" t="s">
        <v>124</v>
      </c>
      <c r="C25" s="413" t="s">
        <v>125</v>
      </c>
      <c r="D25" s="35">
        <v>184</v>
      </c>
      <c r="E25" s="35">
        <v>355</v>
      </c>
      <c r="F25" s="363">
        <v>29.079690996674799</v>
      </c>
      <c r="G25" s="363">
        <v>55.337065077947322</v>
      </c>
      <c r="H25" s="456">
        <v>90.294542965655978</v>
      </c>
      <c r="I25" s="35">
        <v>121</v>
      </c>
      <c r="J25" s="35">
        <v>120</v>
      </c>
      <c r="K25" s="335">
        <v>19.123057666291579</v>
      </c>
      <c r="L25" s="335">
        <v>18.70548678691177</v>
      </c>
      <c r="M25" s="456">
        <v>-2.1835989132421361</v>
      </c>
      <c r="N25" s="83"/>
      <c r="O25" s="83"/>
    </row>
    <row r="26" spans="1:15">
      <c r="A26" s="1029"/>
      <c r="B26" s="11" t="s">
        <v>133</v>
      </c>
      <c r="C26" s="11" t="s">
        <v>174</v>
      </c>
      <c r="D26" s="36">
        <v>1000</v>
      </c>
      <c r="E26" s="36">
        <v>839</v>
      </c>
      <c r="F26" s="85">
        <v>117.14787107173902</v>
      </c>
      <c r="G26" s="85">
        <v>97.108504575326805</v>
      </c>
      <c r="H26" s="419">
        <v>-17.106044107400379</v>
      </c>
      <c r="I26" s="36">
        <v>685</v>
      </c>
      <c r="J26" s="36">
        <v>511</v>
      </c>
      <c r="K26" s="39">
        <v>80.246291684141227</v>
      </c>
      <c r="L26" s="39">
        <v>59.144750700824787</v>
      </c>
      <c r="M26" s="419">
        <v>-26.295970244175976</v>
      </c>
      <c r="N26" s="83"/>
      <c r="O26" s="83"/>
    </row>
    <row r="27" spans="1:15">
      <c r="A27" s="1029"/>
      <c r="B27" s="11" t="s">
        <v>134</v>
      </c>
      <c r="C27" s="11" t="s">
        <v>135</v>
      </c>
      <c r="D27" s="36">
        <v>794</v>
      </c>
      <c r="E27" s="36">
        <v>714</v>
      </c>
      <c r="F27" s="39">
        <v>136.78123099662525</v>
      </c>
      <c r="G27" s="39">
        <v>121.97476113275945</v>
      </c>
      <c r="H27" s="419">
        <v>-10.824928066505791</v>
      </c>
      <c r="I27" s="36">
        <v>1352</v>
      </c>
      <c r="J27" s="36">
        <v>1194</v>
      </c>
      <c r="K27" s="39">
        <v>232.90708351062639</v>
      </c>
      <c r="L27" s="39">
        <v>203.97460054974059</v>
      </c>
      <c r="M27" s="419">
        <v>-12.422328477427257</v>
      </c>
      <c r="N27" s="83"/>
      <c r="O27" s="83"/>
    </row>
    <row r="28" spans="1:15">
      <c r="A28" s="1029"/>
      <c r="B28" s="11" t="s">
        <v>142</v>
      </c>
      <c r="C28" s="11" t="s">
        <v>175</v>
      </c>
      <c r="D28" s="36">
        <v>1309</v>
      </c>
      <c r="E28" s="36">
        <v>887</v>
      </c>
      <c r="F28" s="85">
        <v>91.493866276367399</v>
      </c>
      <c r="G28" s="85">
        <v>61.22988543039363</v>
      </c>
      <c r="H28" s="419">
        <v>-33.077606267679244</v>
      </c>
      <c r="I28" s="36">
        <v>1522</v>
      </c>
      <c r="J28" s="36">
        <v>686</v>
      </c>
      <c r="K28" s="39">
        <v>106.38171464677706</v>
      </c>
      <c r="L28" s="39">
        <v>47.354793016065422</v>
      </c>
      <c r="M28" s="419">
        <v>-55.485965634884522</v>
      </c>
      <c r="N28" s="83"/>
      <c r="O28" s="83"/>
    </row>
    <row r="29" spans="1:15">
      <c r="A29" s="1029"/>
      <c r="B29" s="11" t="s">
        <v>154</v>
      </c>
      <c r="C29" s="11" t="s">
        <v>155</v>
      </c>
      <c r="D29" s="36">
        <v>2432</v>
      </c>
      <c r="E29" s="36">
        <v>2062</v>
      </c>
      <c r="F29" s="85">
        <v>164.67291909156341</v>
      </c>
      <c r="G29" s="85">
        <v>139.22846364563858</v>
      </c>
      <c r="H29" s="419">
        <v>-15.451511752079227</v>
      </c>
      <c r="I29" s="36">
        <v>648</v>
      </c>
      <c r="J29" s="36">
        <v>706</v>
      </c>
      <c r="K29" s="39">
        <v>43.876665942159988</v>
      </c>
      <c r="L29" s="39">
        <v>47.669881345208942</v>
      </c>
      <c r="M29" s="419">
        <v>8.6451769331090986</v>
      </c>
      <c r="N29" s="83"/>
      <c r="O29" s="83"/>
    </row>
    <row r="30" spans="1:15">
      <c r="A30" s="1029"/>
      <c r="B30" s="11" t="s">
        <v>159</v>
      </c>
      <c r="C30" s="11" t="s">
        <v>160</v>
      </c>
      <c r="D30" s="36">
        <v>500</v>
      </c>
      <c r="E30" s="36" t="s">
        <v>7</v>
      </c>
      <c r="F30" s="85">
        <v>134.9345567399811</v>
      </c>
      <c r="G30" s="36" t="s">
        <v>7</v>
      </c>
      <c r="H30" s="129" t="s">
        <v>7</v>
      </c>
      <c r="I30" s="36" t="s">
        <v>7</v>
      </c>
      <c r="J30" s="36" t="s">
        <v>7</v>
      </c>
      <c r="K30" s="85" t="s">
        <v>7</v>
      </c>
      <c r="L30" s="85" t="s">
        <v>7</v>
      </c>
      <c r="M30" s="129" t="s">
        <v>7</v>
      </c>
      <c r="N30" s="83"/>
      <c r="O30" s="83"/>
    </row>
    <row r="31" spans="1:15">
      <c r="A31" s="1029"/>
      <c r="B31" s="11" t="s">
        <v>164</v>
      </c>
      <c r="C31" s="11" t="s">
        <v>165</v>
      </c>
      <c r="D31" s="36">
        <v>829</v>
      </c>
      <c r="E31" s="36">
        <v>866</v>
      </c>
      <c r="F31" s="85">
        <v>77.195772763208254</v>
      </c>
      <c r="G31" s="85">
        <v>79.967865107324073</v>
      </c>
      <c r="H31" s="419">
        <v>3.5909898235217952</v>
      </c>
      <c r="I31" s="36">
        <v>589</v>
      </c>
      <c r="J31" s="36">
        <v>621</v>
      </c>
      <c r="K31" s="39">
        <v>54.847177512098504</v>
      </c>
      <c r="L31" s="39">
        <v>57.34416193030976</v>
      </c>
      <c r="M31" s="419">
        <v>4.5526215413007378</v>
      </c>
      <c r="N31" s="83"/>
      <c r="O31" s="83"/>
    </row>
    <row r="32" spans="1:15">
      <c r="A32" s="1030"/>
      <c r="B32" s="183" t="s">
        <v>166</v>
      </c>
      <c r="C32" s="183" t="s">
        <v>38</v>
      </c>
      <c r="D32" s="196">
        <v>6891</v>
      </c>
      <c r="E32" s="196">
        <v>8827</v>
      </c>
      <c r="F32" s="365">
        <v>57.579384725294695</v>
      </c>
      <c r="G32" s="365">
        <v>73.325067960882777</v>
      </c>
      <c r="H32" s="425">
        <v>27.346042877514435</v>
      </c>
      <c r="I32" s="196">
        <v>7917</v>
      </c>
      <c r="J32" s="196">
        <v>5975</v>
      </c>
      <c r="K32" s="333">
        <v>66.15237104486404</v>
      </c>
      <c r="L32" s="333">
        <v>49.633769238277395</v>
      </c>
      <c r="M32" s="425">
        <v>-24.97053627206175</v>
      </c>
      <c r="N32" s="83"/>
      <c r="O32" s="83"/>
    </row>
    <row r="33" spans="1:15">
      <c r="A33" s="556"/>
      <c r="B33" s="47"/>
      <c r="C33" s="546"/>
      <c r="D33" s="185"/>
      <c r="E33" s="185"/>
      <c r="F33" s="75"/>
      <c r="G33" s="75"/>
      <c r="H33" s="735"/>
      <c r="I33" s="185"/>
      <c r="J33" s="185"/>
      <c r="K33" s="75"/>
      <c r="L33" s="75"/>
      <c r="M33" s="692"/>
      <c r="N33" s="83"/>
      <c r="O33" s="83"/>
    </row>
    <row r="34" spans="1:15">
      <c r="A34" s="1028" t="s">
        <v>436</v>
      </c>
      <c r="B34" s="413" t="s">
        <v>130</v>
      </c>
      <c r="C34" s="413" t="s">
        <v>180</v>
      </c>
      <c r="D34" s="35">
        <v>100</v>
      </c>
      <c r="E34" s="35">
        <v>135</v>
      </c>
      <c r="F34" s="363">
        <v>31.180428668533335</v>
      </c>
      <c r="G34" s="363">
        <v>41.357886642628031</v>
      </c>
      <c r="H34" s="456">
        <v>32.640532567038065</v>
      </c>
      <c r="I34" s="35">
        <v>191</v>
      </c>
      <c r="J34" s="35">
        <v>262</v>
      </c>
      <c r="K34" s="335">
        <v>59.55461875689867</v>
      </c>
      <c r="L34" s="335">
        <v>80.264935558285515</v>
      </c>
      <c r="M34" s="456">
        <v>34.775332683978945</v>
      </c>
      <c r="N34" s="83"/>
      <c r="O34" s="83"/>
    </row>
    <row r="35" spans="1:15">
      <c r="A35" s="1029"/>
      <c r="B35" s="11" t="s">
        <v>131</v>
      </c>
      <c r="C35" s="11" t="s">
        <v>132</v>
      </c>
      <c r="D35" s="36">
        <v>2911</v>
      </c>
      <c r="E35" s="36">
        <v>2300</v>
      </c>
      <c r="F35" s="85">
        <v>99.8686029716999</v>
      </c>
      <c r="G35" s="85">
        <v>77.253380339216235</v>
      </c>
      <c r="H35" s="419">
        <v>-22.644977459925229</v>
      </c>
      <c r="I35" s="36">
        <v>7301</v>
      </c>
      <c r="J35" s="36">
        <v>6037</v>
      </c>
      <c r="K35" s="39">
        <v>250.47772940445927</v>
      </c>
      <c r="L35" s="39">
        <v>202.77332917732539</v>
      </c>
      <c r="M35" s="419">
        <v>-19.045365965491939</v>
      </c>
      <c r="N35" s="83"/>
      <c r="O35" s="83"/>
    </row>
    <row r="36" spans="1:15">
      <c r="A36" s="1029"/>
      <c r="B36" s="11" t="s">
        <v>144</v>
      </c>
      <c r="C36" s="11" t="s">
        <v>145</v>
      </c>
      <c r="D36" s="36">
        <v>241</v>
      </c>
      <c r="E36" s="36">
        <v>310</v>
      </c>
      <c r="F36" s="85">
        <v>52.831065543403682</v>
      </c>
      <c r="G36" s="85">
        <v>66.595774390702374</v>
      </c>
      <c r="H36" s="419">
        <v>26.054195019008674</v>
      </c>
      <c r="I36" s="36">
        <v>233</v>
      </c>
      <c r="J36" s="36">
        <v>222</v>
      </c>
      <c r="K36" s="39">
        <v>51.077337226610197</v>
      </c>
      <c r="L36" s="39">
        <v>47.691167466890086</v>
      </c>
      <c r="M36" s="419">
        <v>-6.6294954740827592</v>
      </c>
      <c r="N36" s="83"/>
      <c r="O36" s="83"/>
    </row>
    <row r="37" spans="1:15">
      <c r="A37" s="1029"/>
      <c r="B37" s="11" t="s">
        <v>152</v>
      </c>
      <c r="C37" s="11" t="s">
        <v>153</v>
      </c>
      <c r="D37" s="36">
        <v>181</v>
      </c>
      <c r="E37" s="36">
        <v>193</v>
      </c>
      <c r="F37" s="85">
        <v>66.366976379223104</v>
      </c>
      <c r="G37" s="85">
        <v>68.964038648447769</v>
      </c>
      <c r="H37" s="419">
        <v>3.9131845548981516</v>
      </c>
      <c r="I37" s="36">
        <v>88</v>
      </c>
      <c r="J37" s="36">
        <v>63</v>
      </c>
      <c r="K37" s="39">
        <v>32.266817245147145</v>
      </c>
      <c r="L37" s="39">
        <v>22.511577382653936</v>
      </c>
      <c r="M37" s="419">
        <v>-30.233040303844575</v>
      </c>
      <c r="N37" s="83"/>
      <c r="O37" s="83"/>
    </row>
    <row r="38" spans="1:15">
      <c r="A38" s="1030"/>
      <c r="B38" s="183" t="s">
        <v>156</v>
      </c>
      <c r="C38" s="183" t="s">
        <v>184</v>
      </c>
      <c r="D38" s="196">
        <v>521</v>
      </c>
      <c r="E38" s="196">
        <v>517</v>
      </c>
      <c r="F38" s="365">
        <v>103.63044706294207</v>
      </c>
      <c r="G38" s="365">
        <v>101.13082651466397</v>
      </c>
      <c r="H38" s="425">
        <v>-2.4120522675733582</v>
      </c>
      <c r="I38" s="196">
        <v>325</v>
      </c>
      <c r="J38" s="196">
        <v>287</v>
      </c>
      <c r="K38" s="333">
        <v>64.644712659224894</v>
      </c>
      <c r="L38" s="333">
        <v>56.140323423033962</v>
      </c>
      <c r="M38" s="425">
        <v>-13.155583629896981</v>
      </c>
      <c r="N38" s="83"/>
      <c r="O38" s="83"/>
    </row>
    <row r="39" spans="1:15">
      <c r="A39" s="556"/>
      <c r="B39" s="47"/>
      <c r="C39" s="546"/>
      <c r="D39" s="185"/>
      <c r="E39" s="185"/>
      <c r="F39" s="75"/>
      <c r="G39" s="75"/>
      <c r="H39" s="735"/>
      <c r="I39" s="185"/>
      <c r="J39" s="185"/>
      <c r="K39" s="75"/>
      <c r="L39" s="75"/>
      <c r="M39" s="692"/>
      <c r="N39" s="83"/>
      <c r="O39" s="83"/>
    </row>
    <row r="40" spans="1:15">
      <c r="A40" s="464" t="s">
        <v>437</v>
      </c>
      <c r="B40" s="727" t="s">
        <v>162</v>
      </c>
      <c r="C40" s="727" t="s">
        <v>163</v>
      </c>
      <c r="D40" s="469">
        <v>1213</v>
      </c>
      <c r="E40" s="466" t="s">
        <v>7</v>
      </c>
      <c r="F40" s="490">
        <v>41.525637545201498</v>
      </c>
      <c r="G40" s="466" t="s">
        <v>7</v>
      </c>
      <c r="H40" s="736" t="s">
        <v>7</v>
      </c>
      <c r="I40" s="469">
        <v>916</v>
      </c>
      <c r="J40" s="469">
        <v>1282</v>
      </c>
      <c r="K40" s="490">
        <v>31.358189605444821</v>
      </c>
      <c r="L40" s="490">
        <v>43.633759596363902</v>
      </c>
      <c r="M40" s="732">
        <v>39.146296853781479</v>
      </c>
      <c r="N40" s="83"/>
      <c r="O40" s="83"/>
    </row>
    <row r="41" spans="1:15" ht="11.25" customHeight="1">
      <c r="A41" s="144" t="s">
        <v>185</v>
      </c>
    </row>
    <row r="42" spans="1:15" ht="11.25" customHeight="1">
      <c r="A42" s="144" t="s">
        <v>20</v>
      </c>
    </row>
    <row r="43" spans="1:15" ht="36" customHeight="1">
      <c r="A43" s="1118" t="s">
        <v>591</v>
      </c>
      <c r="B43" s="1118"/>
      <c r="C43" s="1118"/>
      <c r="D43" s="1118"/>
      <c r="E43" s="1118"/>
      <c r="F43" s="1118"/>
      <c r="G43" s="1118"/>
      <c r="H43" s="1118"/>
      <c r="I43" s="1118"/>
      <c r="J43" s="1118"/>
      <c r="K43" s="1118"/>
      <c r="L43" s="1118"/>
      <c r="M43" s="1118"/>
    </row>
    <row r="44" spans="1:15" ht="11.25" customHeight="1">
      <c r="A44" s="144" t="s">
        <v>592</v>
      </c>
    </row>
    <row r="45" spans="1:15" ht="11.25" customHeight="1">
      <c r="A45" s="144" t="s">
        <v>427</v>
      </c>
      <c r="B45" s="25"/>
    </row>
    <row r="46" spans="1:15">
      <c r="A46" s="186"/>
      <c r="B46" s="186"/>
    </row>
  </sheetData>
  <mergeCells count="15">
    <mergeCell ref="M6:M7"/>
    <mergeCell ref="A11:A23"/>
    <mergeCell ref="A25:A32"/>
    <mergeCell ref="A34:A38"/>
    <mergeCell ref="A43:M43"/>
    <mergeCell ref="A5:A7"/>
    <mergeCell ref="B5:B7"/>
    <mergeCell ref="C5:C7"/>
    <mergeCell ref="D5:H5"/>
    <mergeCell ref="I5:M5"/>
    <mergeCell ref="D6:E6"/>
    <mergeCell ref="F6:G6"/>
    <mergeCell ref="H6:H7"/>
    <mergeCell ref="I6:J6"/>
    <mergeCell ref="K6:L6"/>
  </mergeCells>
  <hyperlinks>
    <hyperlink ref="M1" location="Índice!A1" display="(Voltar ao índice)"/>
  </hyperlinks>
  <pageMargins left="0.511811024" right="0.511811024" top="0.78740157499999996" bottom="0.78740157499999996" header="0.31496062000000002" footer="0.31496062000000002"/>
  <pageSetup paperSize="9" orientation="portrait" r:id="rId1"/>
</worksheet>
</file>

<file path=xl/worksheets/sheet32.xml><?xml version="1.0" encoding="utf-8"?>
<worksheet xmlns="http://schemas.openxmlformats.org/spreadsheetml/2006/main" xmlns:r="http://schemas.openxmlformats.org/officeDocument/2006/relationships">
  <dimension ref="A1:J42"/>
  <sheetViews>
    <sheetView workbookViewId="0">
      <selection activeCell="I1" sqref="I1"/>
    </sheetView>
  </sheetViews>
  <sheetFormatPr defaultColWidth="9.140625" defaultRowHeight="11.25"/>
  <cols>
    <col min="1" max="1" width="15.5703125" style="144" customWidth="1"/>
    <col min="2" max="9" width="9.28515625" style="144" customWidth="1"/>
    <col min="10" max="10" width="9.140625" style="144" customWidth="1"/>
    <col min="11" max="16384" width="9.140625" style="144"/>
  </cols>
  <sheetData>
    <row r="1" spans="1:10" s="46" customFormat="1">
      <c r="A1" s="4" t="s">
        <v>726</v>
      </c>
      <c r="D1" s="4"/>
      <c r="E1" s="4"/>
      <c r="F1" s="4"/>
      <c r="G1" s="4"/>
      <c r="I1" s="141" t="s">
        <v>214</v>
      </c>
    </row>
    <row r="2" spans="1:10" s="46" customFormat="1">
      <c r="A2" s="219" t="s">
        <v>369</v>
      </c>
      <c r="B2" s="219"/>
      <c r="C2" s="219"/>
      <c r="D2" s="219"/>
      <c r="E2" s="219"/>
      <c r="F2" s="219"/>
      <c r="G2" s="219"/>
    </row>
    <row r="3" spans="1:10" s="46" customFormat="1">
      <c r="A3" s="219" t="s">
        <v>244</v>
      </c>
      <c r="B3" s="219"/>
      <c r="C3" s="219"/>
      <c r="D3" s="219"/>
      <c r="E3" s="219"/>
      <c r="F3" s="219"/>
      <c r="G3" s="219"/>
    </row>
    <row r="4" spans="1:10" s="46" customFormat="1"/>
    <row r="5" spans="1:10" s="46" customFormat="1">
      <c r="A5" s="1122" t="s">
        <v>46</v>
      </c>
      <c r="B5" s="1123" t="s">
        <v>245</v>
      </c>
      <c r="C5" s="1123"/>
      <c r="D5" s="1123"/>
      <c r="E5" s="1124"/>
      <c r="F5" s="1125" t="s">
        <v>246</v>
      </c>
      <c r="G5" s="1125"/>
      <c r="H5" s="1125"/>
      <c r="I5" s="1125"/>
    </row>
    <row r="6" spans="1:10" s="46" customFormat="1" ht="24.75" customHeight="1">
      <c r="A6" s="1122"/>
      <c r="B6" s="1126" t="s">
        <v>247</v>
      </c>
      <c r="C6" s="1127"/>
      <c r="D6" s="1126" t="s">
        <v>248</v>
      </c>
      <c r="E6" s="1127"/>
      <c r="F6" s="1126" t="s">
        <v>247</v>
      </c>
      <c r="G6" s="1127"/>
      <c r="H6" s="1126" t="s">
        <v>248</v>
      </c>
      <c r="I6" s="1127"/>
    </row>
    <row r="7" spans="1:10" s="46" customFormat="1">
      <c r="A7" s="1122"/>
      <c r="B7" s="360" t="s">
        <v>368</v>
      </c>
      <c r="C7" s="360">
        <v>2016</v>
      </c>
      <c r="D7" s="360" t="s">
        <v>411</v>
      </c>
      <c r="E7" s="360">
        <v>2016</v>
      </c>
      <c r="F7" s="360" t="s">
        <v>411</v>
      </c>
      <c r="G7" s="360">
        <v>2016</v>
      </c>
      <c r="H7" s="360" t="s">
        <v>411</v>
      </c>
      <c r="I7" s="360">
        <v>2016</v>
      </c>
    </row>
    <row r="8" spans="1:10" s="46" customFormat="1">
      <c r="A8" s="220"/>
      <c r="D8" s="220"/>
      <c r="E8" s="220"/>
      <c r="F8" s="220"/>
      <c r="G8" s="220"/>
      <c r="H8" s="221"/>
      <c r="I8" s="221"/>
    </row>
    <row r="9" spans="1:10" s="4" customFormat="1">
      <c r="A9" s="222" t="s">
        <v>6</v>
      </c>
      <c r="B9" s="223">
        <f t="shared" ref="B9:G9" si="0">SUM(B11:B37)</f>
        <v>415014</v>
      </c>
      <c r="C9" s="223">
        <f t="shared" si="0"/>
        <v>312623</v>
      </c>
      <c r="D9" s="874" t="s">
        <v>7</v>
      </c>
      <c r="E9" s="874" t="s">
        <v>7</v>
      </c>
      <c r="F9" s="223">
        <f t="shared" si="0"/>
        <v>124419</v>
      </c>
      <c r="G9" s="223">
        <f t="shared" si="0"/>
        <v>112612</v>
      </c>
      <c r="H9" s="874" t="s">
        <v>7</v>
      </c>
      <c r="I9" s="874" t="s">
        <v>7</v>
      </c>
    </row>
    <row r="10" spans="1:10" s="46" customFormat="1">
      <c r="A10" s="222"/>
      <c r="B10" s="368"/>
      <c r="C10" s="368"/>
      <c r="D10" s="222"/>
      <c r="E10" s="222"/>
      <c r="F10" s="222"/>
      <c r="G10" s="222"/>
      <c r="H10" s="367"/>
      <c r="I10" s="367"/>
    </row>
    <row r="11" spans="1:10" s="46" customFormat="1">
      <c r="A11" s="115" t="s">
        <v>41</v>
      </c>
      <c r="B11" s="127" t="s">
        <v>7</v>
      </c>
      <c r="C11" s="127" t="s">
        <v>7</v>
      </c>
      <c r="D11" s="127" t="s">
        <v>7</v>
      </c>
      <c r="E11" s="127" t="s">
        <v>7</v>
      </c>
      <c r="F11" s="127" t="s">
        <v>7</v>
      </c>
      <c r="G11" s="127" t="s">
        <v>7</v>
      </c>
      <c r="H11" s="127" t="s">
        <v>7</v>
      </c>
      <c r="I11" s="127">
        <v>835</v>
      </c>
      <c r="J11" s="366"/>
    </row>
    <row r="12" spans="1:10" s="46" customFormat="1">
      <c r="A12" s="115" t="s">
        <v>25</v>
      </c>
      <c r="B12" s="37">
        <v>12165</v>
      </c>
      <c r="C12" s="37">
        <v>12165</v>
      </c>
      <c r="D12" s="37">
        <v>7732</v>
      </c>
      <c r="E12" s="37">
        <v>7255</v>
      </c>
      <c r="F12" s="37" t="s">
        <v>7</v>
      </c>
      <c r="G12" s="37" t="s">
        <v>7</v>
      </c>
      <c r="H12" s="37">
        <v>2042</v>
      </c>
      <c r="I12" s="37">
        <v>2008</v>
      </c>
      <c r="J12" s="366"/>
    </row>
    <row r="13" spans="1:10" s="46" customFormat="1">
      <c r="A13" s="115" t="s">
        <v>15</v>
      </c>
      <c r="B13" s="37" t="s">
        <v>7</v>
      </c>
      <c r="C13" s="37" t="s">
        <v>7</v>
      </c>
      <c r="D13" s="37" t="s">
        <v>7</v>
      </c>
      <c r="E13" s="37" t="s">
        <v>7</v>
      </c>
      <c r="F13" s="37">
        <v>903</v>
      </c>
      <c r="G13" s="37">
        <v>893</v>
      </c>
      <c r="H13" s="37" t="s">
        <v>7</v>
      </c>
      <c r="I13" s="37" t="s">
        <v>7</v>
      </c>
      <c r="J13" s="366"/>
    </row>
    <row r="14" spans="1:10" s="46" customFormat="1">
      <c r="A14" s="115" t="s">
        <v>18</v>
      </c>
      <c r="B14" s="37">
        <v>15000</v>
      </c>
      <c r="C14" s="37" t="s">
        <v>7</v>
      </c>
      <c r="D14" s="37">
        <v>9256</v>
      </c>
      <c r="E14" s="37" t="s">
        <v>7</v>
      </c>
      <c r="F14" s="37">
        <v>3871</v>
      </c>
      <c r="G14" s="37" t="s">
        <v>7</v>
      </c>
      <c r="H14" s="37">
        <v>2209</v>
      </c>
      <c r="I14" s="37" t="s">
        <v>7</v>
      </c>
    </row>
    <row r="15" spans="1:10" s="46" customFormat="1">
      <c r="A15" s="115" t="s">
        <v>8</v>
      </c>
      <c r="B15" s="122" t="s">
        <v>7</v>
      </c>
      <c r="C15" s="122" t="s">
        <v>7</v>
      </c>
      <c r="D15" s="122" t="s">
        <v>7</v>
      </c>
      <c r="E15" s="122" t="s">
        <v>7</v>
      </c>
      <c r="F15" s="122" t="s">
        <v>7</v>
      </c>
      <c r="G15" s="122" t="s">
        <v>7</v>
      </c>
      <c r="H15" s="122">
        <v>5735</v>
      </c>
      <c r="I15" s="122">
        <v>6091</v>
      </c>
    </row>
    <row r="16" spans="1:10" s="46" customFormat="1">
      <c r="A16" s="115" t="s">
        <v>9</v>
      </c>
      <c r="B16" s="37">
        <v>15249</v>
      </c>
      <c r="C16" s="37">
        <v>16118</v>
      </c>
      <c r="D16" s="37">
        <v>16191</v>
      </c>
      <c r="E16" s="37" t="s">
        <v>7</v>
      </c>
      <c r="F16" s="37" t="s">
        <v>7</v>
      </c>
      <c r="G16" s="37" t="s">
        <v>7</v>
      </c>
      <c r="H16" s="37">
        <v>2734</v>
      </c>
      <c r="I16" s="37" t="s">
        <v>7</v>
      </c>
    </row>
    <row r="17" spans="1:9" s="46" customFormat="1">
      <c r="A17" s="115" t="s">
        <v>26</v>
      </c>
      <c r="B17" s="37">
        <v>18673</v>
      </c>
      <c r="C17" s="37">
        <v>18673</v>
      </c>
      <c r="D17" s="37">
        <v>14452</v>
      </c>
      <c r="E17" s="37">
        <v>13139</v>
      </c>
      <c r="F17" s="37">
        <v>8969</v>
      </c>
      <c r="G17" s="37">
        <v>8969</v>
      </c>
      <c r="H17" s="37">
        <v>4784</v>
      </c>
      <c r="I17" s="37">
        <v>4876</v>
      </c>
    </row>
    <row r="18" spans="1:9" s="46" customFormat="1">
      <c r="A18" s="115" t="s">
        <v>10</v>
      </c>
      <c r="B18" s="151" t="s">
        <v>7</v>
      </c>
      <c r="C18" s="151" t="s">
        <v>7</v>
      </c>
      <c r="D18" s="151">
        <v>9231</v>
      </c>
      <c r="E18" s="151">
        <v>9746</v>
      </c>
      <c r="F18" s="151" t="s">
        <v>7</v>
      </c>
      <c r="G18" s="151" t="s">
        <v>7</v>
      </c>
      <c r="H18" s="151" t="s">
        <v>7</v>
      </c>
      <c r="I18" s="151" t="s">
        <v>7</v>
      </c>
    </row>
    <row r="19" spans="1:9" s="46" customFormat="1">
      <c r="A19" s="115" t="s">
        <v>65</v>
      </c>
      <c r="B19" s="37" t="s">
        <v>7</v>
      </c>
      <c r="C19" s="37" t="s">
        <v>7</v>
      </c>
      <c r="D19" s="37" t="s">
        <v>7</v>
      </c>
      <c r="E19" s="37" t="s">
        <v>7</v>
      </c>
      <c r="F19" s="37">
        <v>5892</v>
      </c>
      <c r="G19" s="37">
        <v>5892</v>
      </c>
      <c r="H19" s="37">
        <v>4230</v>
      </c>
      <c r="I19" s="37">
        <v>4316</v>
      </c>
    </row>
    <row r="20" spans="1:9" s="46" customFormat="1">
      <c r="A20" s="115" t="s">
        <v>27</v>
      </c>
      <c r="B20" s="37" t="s">
        <v>7</v>
      </c>
      <c r="C20" s="37" t="s">
        <v>7</v>
      </c>
      <c r="D20" s="37" t="s">
        <v>7</v>
      </c>
      <c r="E20" s="37" t="s">
        <v>7</v>
      </c>
      <c r="F20" s="37" t="s">
        <v>7</v>
      </c>
      <c r="G20" s="37" t="s">
        <v>7</v>
      </c>
      <c r="H20" s="37" t="s">
        <v>7</v>
      </c>
      <c r="I20" s="37" t="s">
        <v>7</v>
      </c>
    </row>
    <row r="21" spans="1:9" s="46" customFormat="1">
      <c r="A21" s="115" t="s">
        <v>28</v>
      </c>
      <c r="B21" s="37">
        <v>12495</v>
      </c>
      <c r="C21" s="37">
        <v>12495</v>
      </c>
      <c r="D21" s="37">
        <v>8107</v>
      </c>
      <c r="E21" s="37">
        <v>7916</v>
      </c>
      <c r="F21" s="37">
        <v>2342</v>
      </c>
      <c r="G21" s="37">
        <v>2753</v>
      </c>
      <c r="H21" s="37">
        <v>2813</v>
      </c>
      <c r="I21" s="37">
        <v>3188</v>
      </c>
    </row>
    <row r="22" spans="1:9" s="46" customFormat="1">
      <c r="A22" s="115" t="s">
        <v>66</v>
      </c>
      <c r="B22" s="37">
        <v>9142</v>
      </c>
      <c r="C22" s="37">
        <v>9300</v>
      </c>
      <c r="D22" s="37">
        <v>5766</v>
      </c>
      <c r="E22" s="37">
        <v>5690</v>
      </c>
      <c r="F22" s="37">
        <v>3780</v>
      </c>
      <c r="G22" s="37">
        <v>4125</v>
      </c>
      <c r="H22" s="37">
        <v>2464</v>
      </c>
      <c r="I22" s="37">
        <v>2340</v>
      </c>
    </row>
    <row r="23" spans="1:9" s="46" customFormat="1">
      <c r="A23" s="115" t="s">
        <v>29</v>
      </c>
      <c r="B23" s="37">
        <v>51669</v>
      </c>
      <c r="C23" s="37">
        <v>51669</v>
      </c>
      <c r="D23" s="37">
        <v>40239</v>
      </c>
      <c r="E23" s="37">
        <v>41352</v>
      </c>
      <c r="F23" s="37" t="s">
        <v>7</v>
      </c>
      <c r="G23" s="37" t="s">
        <v>7</v>
      </c>
      <c r="H23" s="37" t="s">
        <v>7</v>
      </c>
      <c r="I23" s="37" t="s">
        <v>7</v>
      </c>
    </row>
    <row r="24" spans="1:9" s="46" customFormat="1">
      <c r="A24" s="115" t="s">
        <v>30</v>
      </c>
      <c r="B24" s="37" t="s">
        <v>7</v>
      </c>
      <c r="C24" s="37" t="s">
        <v>7</v>
      </c>
      <c r="D24" s="37">
        <v>15455</v>
      </c>
      <c r="E24" s="37" t="s">
        <v>7</v>
      </c>
      <c r="F24" s="37">
        <v>6323</v>
      </c>
      <c r="G24" s="37">
        <v>6323</v>
      </c>
      <c r="H24" s="37">
        <v>2963</v>
      </c>
      <c r="I24" s="37">
        <v>2913</v>
      </c>
    </row>
    <row r="25" spans="1:9" s="46" customFormat="1">
      <c r="A25" s="115" t="s">
        <v>84</v>
      </c>
      <c r="B25" s="37">
        <v>18935</v>
      </c>
      <c r="C25" s="37">
        <v>18935</v>
      </c>
      <c r="D25" s="37">
        <v>9097</v>
      </c>
      <c r="E25" s="37">
        <v>9183</v>
      </c>
      <c r="F25" s="37">
        <v>8530</v>
      </c>
      <c r="G25" s="37"/>
      <c r="H25" s="37">
        <v>2247</v>
      </c>
      <c r="I25" s="37">
        <v>2237</v>
      </c>
    </row>
    <row r="26" spans="1:9" s="46" customFormat="1">
      <c r="A26" s="115" t="s">
        <v>412</v>
      </c>
      <c r="B26" s="37">
        <v>27948</v>
      </c>
      <c r="C26" s="37" t="s">
        <v>7</v>
      </c>
      <c r="D26" s="37">
        <v>19433</v>
      </c>
      <c r="E26" s="37" t="s">
        <v>7</v>
      </c>
      <c r="F26" s="37">
        <v>7305</v>
      </c>
      <c r="G26" s="37">
        <v>7305</v>
      </c>
      <c r="H26" s="37">
        <v>4358</v>
      </c>
      <c r="I26" s="37">
        <v>4281</v>
      </c>
    </row>
    <row r="27" spans="1:9" s="46" customFormat="1">
      <c r="A27" s="115" t="s">
        <v>32</v>
      </c>
      <c r="B27" s="37" t="s">
        <v>7</v>
      </c>
      <c r="C27" s="37" t="s">
        <v>7</v>
      </c>
      <c r="D27" s="37">
        <v>19627</v>
      </c>
      <c r="E27" s="37" t="s">
        <v>7</v>
      </c>
      <c r="F27" s="37">
        <v>11729</v>
      </c>
      <c r="G27" s="37">
        <v>11729</v>
      </c>
      <c r="H27" s="37">
        <v>5358</v>
      </c>
      <c r="I27" s="37">
        <v>5078</v>
      </c>
    </row>
    <row r="28" spans="1:9" s="46" customFormat="1">
      <c r="A28" s="115" t="s">
        <v>33</v>
      </c>
      <c r="B28" s="37">
        <v>11366</v>
      </c>
      <c r="C28" s="37">
        <v>11366</v>
      </c>
      <c r="D28" s="37">
        <v>5815</v>
      </c>
      <c r="E28" s="37">
        <v>5975</v>
      </c>
      <c r="F28" s="37">
        <v>3355</v>
      </c>
      <c r="G28" s="37">
        <v>3355</v>
      </c>
      <c r="H28" s="37">
        <v>1455</v>
      </c>
      <c r="I28" s="37" t="s">
        <v>7</v>
      </c>
    </row>
    <row r="29" spans="1:9" s="46" customFormat="1">
      <c r="A29" s="115" t="s">
        <v>12</v>
      </c>
      <c r="B29" s="37">
        <v>60471</v>
      </c>
      <c r="C29" s="37" t="s">
        <v>7</v>
      </c>
      <c r="D29" s="37">
        <v>48318</v>
      </c>
      <c r="E29" s="37" t="s">
        <v>7</v>
      </c>
      <c r="F29" s="37" t="s">
        <v>7</v>
      </c>
      <c r="G29" s="37" t="s">
        <v>7</v>
      </c>
      <c r="H29" s="37">
        <v>10246</v>
      </c>
      <c r="I29" s="37" t="s">
        <v>7</v>
      </c>
    </row>
    <row r="30" spans="1:9" s="46" customFormat="1">
      <c r="A30" s="115" t="s">
        <v>35</v>
      </c>
      <c r="B30" s="37" t="s">
        <v>7</v>
      </c>
      <c r="C30" s="37" t="s">
        <v>7</v>
      </c>
      <c r="D30" s="37">
        <v>8800</v>
      </c>
      <c r="E30" s="37" t="s">
        <v>7</v>
      </c>
      <c r="F30" s="37" t="s">
        <v>7</v>
      </c>
      <c r="G30" s="37" t="s">
        <v>7</v>
      </c>
      <c r="H30" s="37">
        <v>1655</v>
      </c>
      <c r="I30" s="37" t="s">
        <v>7</v>
      </c>
    </row>
    <row r="31" spans="1:9" s="46" customFormat="1">
      <c r="A31" s="115" t="s">
        <v>36</v>
      </c>
      <c r="B31" s="37">
        <v>32230</v>
      </c>
      <c r="C31" s="37">
        <v>32230</v>
      </c>
      <c r="D31" s="37">
        <v>17174</v>
      </c>
      <c r="E31" s="37">
        <v>16827</v>
      </c>
      <c r="F31" s="37">
        <v>9744</v>
      </c>
      <c r="G31" s="37">
        <v>9744</v>
      </c>
      <c r="H31" s="37">
        <v>5497</v>
      </c>
      <c r="I31" s="37">
        <v>4926</v>
      </c>
    </row>
    <row r="32" spans="1:9" s="46" customFormat="1">
      <c r="A32" s="115" t="s">
        <v>43</v>
      </c>
      <c r="B32" s="37" t="s">
        <v>7</v>
      </c>
      <c r="C32" s="37" t="s">
        <v>7</v>
      </c>
      <c r="D32" s="37" t="s">
        <v>7</v>
      </c>
      <c r="E32" s="37" t="s">
        <v>7</v>
      </c>
      <c r="F32" s="37">
        <v>6080</v>
      </c>
      <c r="G32" s="37">
        <v>6080</v>
      </c>
      <c r="H32" s="37">
        <v>2291</v>
      </c>
      <c r="I32" s="37">
        <v>2285</v>
      </c>
    </row>
    <row r="33" spans="1:10" s="46" customFormat="1">
      <c r="A33" s="115" t="s">
        <v>58</v>
      </c>
      <c r="B33" s="37" t="s">
        <v>7</v>
      </c>
      <c r="C33" s="37" t="s">
        <v>7</v>
      </c>
      <c r="D33" s="37" t="s">
        <v>7</v>
      </c>
      <c r="E33" s="37" t="s">
        <v>7</v>
      </c>
      <c r="F33" s="37">
        <v>42</v>
      </c>
      <c r="G33" s="37">
        <v>42</v>
      </c>
      <c r="H33" s="37">
        <v>42</v>
      </c>
      <c r="I33" s="37">
        <v>42</v>
      </c>
    </row>
    <row r="34" spans="1:10" s="46" customFormat="1">
      <c r="A34" s="115" t="s">
        <v>13</v>
      </c>
      <c r="B34" s="152">
        <v>20308</v>
      </c>
      <c r="C34" s="152">
        <v>20308</v>
      </c>
      <c r="D34" s="152">
        <v>11883</v>
      </c>
      <c r="E34" s="152">
        <v>9715</v>
      </c>
      <c r="F34" s="152">
        <v>5927</v>
      </c>
      <c r="G34" s="152">
        <v>5927</v>
      </c>
      <c r="H34" s="152">
        <v>2894</v>
      </c>
      <c r="I34" s="152">
        <v>2894</v>
      </c>
    </row>
    <row r="35" spans="1:10" s="46" customFormat="1">
      <c r="A35" s="115" t="s">
        <v>38</v>
      </c>
      <c r="B35" s="37">
        <v>93799</v>
      </c>
      <c r="C35" s="37">
        <v>93799</v>
      </c>
      <c r="D35" s="37" t="s">
        <v>7</v>
      </c>
      <c r="E35" s="37" t="s">
        <v>7</v>
      </c>
      <c r="F35" s="37">
        <v>39627</v>
      </c>
      <c r="G35" s="37">
        <v>39475</v>
      </c>
      <c r="H35" s="37">
        <v>31295</v>
      </c>
      <c r="I35" s="37">
        <v>31315</v>
      </c>
    </row>
    <row r="36" spans="1:10" s="46" customFormat="1">
      <c r="A36" s="115" t="s">
        <v>67</v>
      </c>
      <c r="B36" s="153">
        <f>642+5923</f>
        <v>6565</v>
      </c>
      <c r="C36" s="153">
        <f>642+5923</f>
        <v>6565</v>
      </c>
      <c r="D36" s="153">
        <v>4908</v>
      </c>
      <c r="E36" s="153">
        <v>5018</v>
      </c>
      <c r="F36" s="153" t="s">
        <v>7</v>
      </c>
      <c r="G36" s="153" t="s">
        <v>7</v>
      </c>
      <c r="H36" s="153" t="s">
        <v>7</v>
      </c>
      <c r="I36" s="153" t="s">
        <v>7</v>
      </c>
      <c r="J36" s="366"/>
    </row>
    <row r="37" spans="1:10" s="46" customFormat="1">
      <c r="A37" s="224" t="s">
        <v>17</v>
      </c>
      <c r="B37" s="154">
        <v>8999</v>
      </c>
      <c r="C37" s="154">
        <v>9000</v>
      </c>
      <c r="D37" s="154">
        <v>3915</v>
      </c>
      <c r="E37" s="154">
        <v>3761</v>
      </c>
      <c r="F37" s="154" t="s">
        <v>7</v>
      </c>
      <c r="G37" s="154" t="s">
        <v>7</v>
      </c>
      <c r="H37" s="154" t="s">
        <v>7</v>
      </c>
      <c r="I37" s="154" t="s">
        <v>7</v>
      </c>
    </row>
    <row r="38" spans="1:10" s="46" customFormat="1">
      <c r="A38" s="47" t="s">
        <v>367</v>
      </c>
      <c r="B38" s="47"/>
      <c r="C38" s="47"/>
      <c r="D38" s="47"/>
      <c r="E38" s="47"/>
      <c r="F38" s="47"/>
      <c r="G38" s="47"/>
      <c r="H38" s="47"/>
      <c r="I38" s="359"/>
    </row>
    <row r="39" spans="1:10" s="46" customFormat="1">
      <c r="A39" s="144" t="s">
        <v>20</v>
      </c>
      <c r="B39" s="144"/>
      <c r="C39" s="144"/>
      <c r="D39" s="144"/>
      <c r="E39" s="144"/>
      <c r="F39" s="144"/>
      <c r="G39" s="144"/>
      <c r="H39" s="144"/>
      <c r="I39" s="144"/>
    </row>
    <row r="40" spans="1:10" s="46" customFormat="1">
      <c r="A40" s="144" t="s">
        <v>366</v>
      </c>
      <c r="B40" s="144"/>
      <c r="C40" s="144"/>
      <c r="D40" s="144"/>
      <c r="E40" s="144"/>
      <c r="F40" s="144"/>
      <c r="G40" s="144"/>
      <c r="H40" s="144"/>
      <c r="I40" s="144"/>
    </row>
    <row r="41" spans="1:10" s="46" customFormat="1">
      <c r="A41" s="144" t="s">
        <v>410</v>
      </c>
      <c r="B41" s="144"/>
      <c r="C41" s="144"/>
      <c r="D41" s="144"/>
      <c r="E41" s="144"/>
      <c r="F41" s="144"/>
      <c r="G41" s="144"/>
      <c r="H41" s="144"/>
      <c r="I41" s="144"/>
    </row>
    <row r="42" spans="1:10" s="46" customFormat="1">
      <c r="A42" s="144" t="s">
        <v>413</v>
      </c>
      <c r="B42" s="144"/>
      <c r="C42" s="144"/>
      <c r="D42" s="144"/>
      <c r="E42" s="144"/>
      <c r="F42" s="144"/>
      <c r="G42" s="144"/>
      <c r="H42" s="144"/>
      <c r="I42" s="144"/>
    </row>
  </sheetData>
  <mergeCells count="7">
    <mergeCell ref="A5:A7"/>
    <mergeCell ref="B5:E5"/>
    <mergeCell ref="F5:I5"/>
    <mergeCell ref="B6:C6"/>
    <mergeCell ref="D6:E6"/>
    <mergeCell ref="F6:G6"/>
    <mergeCell ref="H6:I6"/>
  </mergeCells>
  <hyperlinks>
    <hyperlink ref="I1" location="Índice!A1" display="(Voltar ao índice)"/>
  </hyperlinks>
  <pageMargins left="0.511811024" right="0.511811024" top="0.78740157499999996" bottom="0.78740157499999996" header="0.31496062000000002" footer="0.31496062000000002"/>
  <pageSetup paperSize="9" orientation="portrait" horizontalDpi="4294967294" verticalDpi="0" r:id="rId1"/>
</worksheet>
</file>

<file path=xl/worksheets/sheet33.xml><?xml version="1.0" encoding="utf-8"?>
<worksheet xmlns="http://schemas.openxmlformats.org/spreadsheetml/2006/main" xmlns:r="http://schemas.openxmlformats.org/officeDocument/2006/relationships">
  <dimension ref="A1:S63"/>
  <sheetViews>
    <sheetView workbookViewId="0">
      <pane xSplit="1" ySplit="14" topLeftCell="B15" activePane="bottomRight" state="frozen"/>
      <selection pane="topRight" activeCell="B1" sqref="B1"/>
      <selection pane="bottomLeft" activeCell="A15" sqref="A15"/>
      <selection pane="bottomRight" activeCell="D12" sqref="D12"/>
    </sheetView>
  </sheetViews>
  <sheetFormatPr defaultColWidth="9.140625" defaultRowHeight="11.25"/>
  <cols>
    <col min="1" max="1" width="19.140625" style="144" customWidth="1"/>
    <col min="2" max="3" width="14.42578125" style="144" customWidth="1"/>
    <col min="4" max="4" width="11.28515625" style="1" customWidth="1"/>
    <col min="5" max="6" width="14.42578125" style="144" customWidth="1"/>
    <col min="7" max="7" width="11" style="1" customWidth="1"/>
    <col min="8" max="9" width="14.42578125" style="144" customWidth="1"/>
    <col min="10" max="10" width="10.5703125" style="1" customWidth="1"/>
    <col min="11" max="12" width="14.42578125" style="144" customWidth="1"/>
    <col min="13" max="13" width="11.85546875" style="1" customWidth="1"/>
    <col min="14" max="15" width="14.42578125" style="144" customWidth="1"/>
    <col min="16" max="16" width="10.28515625" style="1" customWidth="1"/>
    <col min="17" max="17" width="9.140625" style="144"/>
    <col min="18" max="19" width="11.85546875" style="144" bestFit="1" customWidth="1"/>
    <col min="20" max="16384" width="9.140625" style="144"/>
  </cols>
  <sheetData>
    <row r="1" spans="1:17" ht="12" customHeight="1">
      <c r="A1" s="71" t="s">
        <v>737</v>
      </c>
      <c r="D1" s="71"/>
      <c r="E1" s="133"/>
      <c r="F1" s="952"/>
      <c r="G1" s="133"/>
      <c r="H1" s="60"/>
      <c r="I1" s="60"/>
      <c r="J1" s="237"/>
      <c r="K1" s="831"/>
      <c r="L1" s="831"/>
      <c r="M1" s="642"/>
      <c r="N1" s="182"/>
      <c r="O1" s="61"/>
      <c r="P1" s="906" t="s">
        <v>214</v>
      </c>
    </row>
    <row r="2" spans="1:17" ht="12" customHeight="1">
      <c r="A2" s="72" t="s">
        <v>194</v>
      </c>
      <c r="B2" s="72"/>
      <c r="C2" s="72"/>
      <c r="D2" s="71"/>
      <c r="E2" s="65"/>
      <c r="F2" s="65"/>
      <c r="G2" s="65"/>
      <c r="H2" s="60"/>
      <c r="I2" s="62"/>
      <c r="J2" s="237"/>
      <c r="K2" s="831"/>
      <c r="L2" s="255"/>
      <c r="M2" s="255"/>
      <c r="N2" s="62"/>
      <c r="O2" s="62"/>
      <c r="P2" s="237"/>
    </row>
    <row r="3" spans="1:17" ht="12" customHeight="1">
      <c r="A3" s="72" t="s">
        <v>251</v>
      </c>
      <c r="B3" s="72"/>
      <c r="C3" s="72"/>
      <c r="D3" s="71"/>
      <c r="E3" s="65"/>
      <c r="F3" s="65"/>
      <c r="G3" s="65"/>
      <c r="H3" s="60"/>
      <c r="I3" s="60"/>
      <c r="J3" s="237"/>
      <c r="K3" s="60"/>
      <c r="L3" s="60"/>
      <c r="M3" s="237"/>
      <c r="N3" s="61"/>
      <c r="O3" s="953"/>
      <c r="P3" s="245"/>
    </row>
    <row r="4" spans="1:17" ht="12" customHeight="1">
      <c r="A4" s="72"/>
      <c r="B4" s="72"/>
      <c r="C4" s="72"/>
      <c r="D4" s="71"/>
      <c r="E4" s="60"/>
      <c r="F4" s="60"/>
      <c r="G4" s="237"/>
      <c r="H4" s="60"/>
      <c r="I4" s="60"/>
      <c r="J4" s="237"/>
      <c r="K4" s="60"/>
      <c r="L4" s="60"/>
      <c r="M4" s="237"/>
      <c r="P4" s="954" t="s">
        <v>727</v>
      </c>
    </row>
    <row r="5" spans="1:17" ht="12" customHeight="1">
      <c r="A5" s="1131" t="s">
        <v>196</v>
      </c>
      <c r="B5" s="1131" t="s">
        <v>197</v>
      </c>
      <c r="C5" s="1131"/>
      <c r="D5" s="1131"/>
      <c r="E5" s="1130" t="s">
        <v>198</v>
      </c>
      <c r="F5" s="1130"/>
      <c r="G5" s="1130"/>
      <c r="H5" s="1131" t="s">
        <v>199</v>
      </c>
      <c r="I5" s="1131"/>
      <c r="J5" s="1131"/>
      <c r="K5" s="1130" t="s">
        <v>250</v>
      </c>
      <c r="L5" s="1130"/>
      <c r="M5" s="1133"/>
      <c r="N5" s="1130" t="s">
        <v>105</v>
      </c>
      <c r="O5" s="1130"/>
      <c r="P5" s="1130"/>
      <c r="Q5" s="47"/>
    </row>
    <row r="6" spans="1:17" ht="21.75" customHeight="1">
      <c r="A6" s="1132"/>
      <c r="B6" s="950">
        <v>2015</v>
      </c>
      <c r="C6" s="950">
        <v>2016</v>
      </c>
      <c r="D6" s="950" t="s">
        <v>5</v>
      </c>
      <c r="E6" s="950">
        <v>2015</v>
      </c>
      <c r="F6" s="950">
        <v>2016</v>
      </c>
      <c r="G6" s="950" t="s">
        <v>5</v>
      </c>
      <c r="H6" s="950">
        <v>2015</v>
      </c>
      <c r="I6" s="950">
        <v>2016</v>
      </c>
      <c r="J6" s="950" t="s">
        <v>5</v>
      </c>
      <c r="K6" s="950">
        <v>2015</v>
      </c>
      <c r="L6" s="950">
        <v>2016</v>
      </c>
      <c r="M6" s="950" t="s">
        <v>5</v>
      </c>
      <c r="N6" s="950">
        <v>2015</v>
      </c>
      <c r="O6" s="950">
        <v>2016</v>
      </c>
      <c r="P6" s="876" t="s">
        <v>5</v>
      </c>
      <c r="Q6" s="47"/>
    </row>
    <row r="7" spans="1:17">
      <c r="A7" s="931"/>
      <c r="B7" s="907"/>
      <c r="C7" s="907"/>
      <c r="D7" s="907"/>
      <c r="E7" s="907"/>
      <c r="F7" s="907"/>
      <c r="G7" s="907"/>
      <c r="H7" s="907"/>
      <c r="I7" s="907"/>
      <c r="J7" s="907"/>
      <c r="K7" s="907"/>
      <c r="L7" s="907"/>
      <c r="M7" s="907"/>
      <c r="N7" s="907"/>
      <c r="O7" s="907"/>
      <c r="P7" s="907"/>
      <c r="Q7" s="47"/>
    </row>
    <row r="8" spans="1:17" s="1" customFormat="1" ht="12" customHeight="1">
      <c r="A8" s="243" t="s">
        <v>105</v>
      </c>
      <c r="B8" s="244">
        <v>28521086355.46307</v>
      </c>
      <c r="C8" s="244">
        <v>24389123230.09</v>
      </c>
      <c r="D8" s="848">
        <v>-14.487397407923822</v>
      </c>
      <c r="E8" s="244">
        <v>3604347194.8417454</v>
      </c>
      <c r="F8" s="244">
        <v>3155795032.9799995</v>
      </c>
      <c r="G8" s="848">
        <v>-12.444754559263274</v>
      </c>
      <c r="H8" s="244">
        <v>951313529.38564932</v>
      </c>
      <c r="I8" s="244">
        <v>1334013362.1700001</v>
      </c>
      <c r="J8" s="848">
        <v>40.228570388512736</v>
      </c>
      <c r="K8" s="244">
        <v>50329088220.110619</v>
      </c>
      <c r="L8" s="244">
        <v>52359413675.899994</v>
      </c>
      <c r="M8" s="848">
        <v>4.0340994196236721</v>
      </c>
      <c r="N8" s="244">
        <v>83405835299.801071</v>
      </c>
      <c r="O8" s="244">
        <v>81238345301.139984</v>
      </c>
      <c r="P8" s="848">
        <v>-2.5987270445408086</v>
      </c>
      <c r="Q8" s="79"/>
    </row>
    <row r="9" spans="1:17" ht="12" customHeight="1">
      <c r="A9" s="67"/>
      <c r="B9" s="74"/>
      <c r="C9" s="74"/>
      <c r="D9" s="74"/>
      <c r="E9" s="74"/>
      <c r="F9" s="74"/>
      <c r="G9" s="74"/>
      <c r="H9" s="74"/>
      <c r="I9" s="74"/>
      <c r="J9" s="74"/>
      <c r="K9" s="74"/>
      <c r="L9" s="74"/>
      <c r="M9" s="74"/>
      <c r="N9" s="74"/>
      <c r="O9" s="74"/>
      <c r="P9" s="75"/>
      <c r="Q9" s="47"/>
    </row>
    <row r="10" spans="1:17" s="1" customFormat="1" ht="12" customHeight="1">
      <c r="A10" s="243" t="s">
        <v>200</v>
      </c>
      <c r="B10" s="244">
        <v>1278766890.8767605</v>
      </c>
      <c r="C10" s="244">
        <v>1014177000</v>
      </c>
      <c r="D10" s="848">
        <v>-20.69101825864054</v>
      </c>
      <c r="E10" s="244">
        <v>1488954218.3501115</v>
      </c>
      <c r="F10" s="244">
        <v>1302579000</v>
      </c>
      <c r="G10" s="848">
        <v>-12.517189316715942</v>
      </c>
      <c r="H10" s="244">
        <v>193028290.62537521</v>
      </c>
      <c r="I10" s="244">
        <v>764977000</v>
      </c>
      <c r="J10" s="848">
        <v>296.30304838820206</v>
      </c>
      <c r="K10" s="244">
        <v>6864866326.7322655</v>
      </c>
      <c r="L10" s="244">
        <v>5734353000</v>
      </c>
      <c r="M10" s="848">
        <v>-16.468104008521891</v>
      </c>
      <c r="N10" s="244">
        <v>9825615726.5845127</v>
      </c>
      <c r="O10" s="241">
        <v>8816086000</v>
      </c>
      <c r="P10" s="848">
        <v>-10.274467826510815</v>
      </c>
      <c r="Q10" s="79"/>
    </row>
    <row r="11" spans="1:17" s="1" customFormat="1" ht="12" customHeight="1">
      <c r="A11" s="242"/>
      <c r="B11" s="908"/>
      <c r="C11" s="908"/>
      <c r="D11" s="491"/>
      <c r="E11" s="908"/>
      <c r="F11" s="908"/>
      <c r="G11" s="491"/>
      <c r="H11" s="908"/>
      <c r="I11" s="908"/>
      <c r="J11" s="491"/>
      <c r="K11" s="908"/>
      <c r="L11" s="908"/>
      <c r="M11" s="491"/>
      <c r="N11" s="241"/>
      <c r="O11" s="241"/>
      <c r="P11" s="491"/>
      <c r="Q11" s="79"/>
    </row>
    <row r="12" spans="1:17" s="1" customFormat="1" ht="12" customHeight="1">
      <c r="A12" s="877" t="s">
        <v>728</v>
      </c>
      <c r="B12" s="244">
        <v>2434046028.5228224</v>
      </c>
      <c r="C12" s="244">
        <v>2363352303.2000012</v>
      </c>
      <c r="D12" s="848">
        <v>-2.904370931954972</v>
      </c>
      <c r="E12" s="244">
        <v>610293699.10536945</v>
      </c>
      <c r="F12" s="244">
        <v>593664374.95999908</v>
      </c>
      <c r="G12" s="848">
        <v>-2.7248067888866103</v>
      </c>
      <c r="H12" s="244">
        <v>49685656.174457811</v>
      </c>
      <c r="I12" s="244">
        <v>66656160.540000014</v>
      </c>
      <c r="J12" s="848">
        <v>34.155741661043663</v>
      </c>
      <c r="K12" s="244">
        <v>1998424852.1803014</v>
      </c>
      <c r="L12" s="244">
        <v>2098185207.7600005</v>
      </c>
      <c r="M12" s="848">
        <v>4.9919493080192439</v>
      </c>
      <c r="N12" s="244">
        <v>5092450235.9829512</v>
      </c>
      <c r="O12" s="244">
        <v>5121858046.46</v>
      </c>
      <c r="P12" s="848">
        <v>0.57747860291800635</v>
      </c>
      <c r="Q12" s="79"/>
    </row>
    <row r="13" spans="1:17" s="1" customFormat="1" ht="12" customHeight="1">
      <c r="A13" s="878"/>
      <c r="B13" s="908"/>
      <c r="C13" s="908"/>
      <c r="D13" s="75"/>
      <c r="E13" s="908"/>
      <c r="F13" s="908"/>
      <c r="G13" s="75"/>
      <c r="H13" s="908"/>
      <c r="I13" s="908"/>
      <c r="J13" s="75"/>
      <c r="K13" s="908"/>
      <c r="L13" s="908"/>
      <c r="M13" s="75"/>
      <c r="N13" s="908"/>
      <c r="O13" s="908"/>
      <c r="P13" s="75"/>
      <c r="Q13" s="79"/>
    </row>
    <row r="14" spans="1:17" s="1" customFormat="1" ht="24.75" customHeight="1">
      <c r="A14" s="933" t="s">
        <v>206</v>
      </c>
      <c r="B14" s="244">
        <v>24808273436.063488</v>
      </c>
      <c r="C14" s="244">
        <v>21011593926.889999</v>
      </c>
      <c r="D14" s="191">
        <v>-15.304086029841571</v>
      </c>
      <c r="E14" s="244">
        <v>1505099277.3862643</v>
      </c>
      <c r="F14" s="244">
        <v>1259551658.0200002</v>
      </c>
      <c r="G14" s="191">
        <v>-16.314380257538815</v>
      </c>
      <c r="H14" s="244">
        <v>708599582.58581626</v>
      </c>
      <c r="I14" s="244">
        <v>502380201.63</v>
      </c>
      <c r="J14" s="191">
        <v>-29.102385327871914</v>
      </c>
      <c r="K14" s="244">
        <v>41465797041.198051</v>
      </c>
      <c r="L14" s="244">
        <v>44526875468.139992</v>
      </c>
      <c r="M14" s="191">
        <v>7.3821767465379367</v>
      </c>
      <c r="N14" s="244">
        <v>68487769337.233612</v>
      </c>
      <c r="O14" s="244">
        <v>67300401254.679993</v>
      </c>
      <c r="P14" s="848">
        <v>-1.7336936128070164</v>
      </c>
      <c r="Q14" s="79"/>
    </row>
    <row r="15" spans="1:17" s="1" customFormat="1" ht="12" customHeight="1">
      <c r="A15" s="879" t="s">
        <v>41</v>
      </c>
      <c r="B15" s="73">
        <v>302527968.81066394</v>
      </c>
      <c r="C15" s="73">
        <v>267929350</v>
      </c>
      <c r="D15" s="75">
        <v>-11.436502531214686</v>
      </c>
      <c r="E15" s="73">
        <v>47182195.41107367</v>
      </c>
      <c r="F15" s="73">
        <v>42163739.049999997</v>
      </c>
      <c r="G15" s="75">
        <v>-10.63633499321196</v>
      </c>
      <c r="H15" s="73">
        <v>1130914.4622846816</v>
      </c>
      <c r="I15" s="73">
        <v>14383.76</v>
      </c>
      <c r="J15" s="73">
        <v>-98.728130156639622</v>
      </c>
      <c r="K15" s="73">
        <v>115063355.12042359</v>
      </c>
      <c r="L15" s="73">
        <v>124105243.62</v>
      </c>
      <c r="M15" s="73">
        <v>7.8581825552655857</v>
      </c>
      <c r="N15" s="73">
        <v>465904433.80444586</v>
      </c>
      <c r="O15" s="73">
        <v>434212716.43000001</v>
      </c>
      <c r="P15" s="955">
        <v>-6.8021926976869764</v>
      </c>
      <c r="Q15" s="79"/>
    </row>
    <row r="16" spans="1:17" ht="12" customHeight="1">
      <c r="A16" s="879" t="s">
        <v>25</v>
      </c>
      <c r="B16" s="73">
        <v>835639280.71461642</v>
      </c>
      <c r="C16" s="73">
        <v>766872045.64999998</v>
      </c>
      <c r="D16" s="75">
        <v>-8.2292966177713112</v>
      </c>
      <c r="E16" s="73">
        <v>7456023.8097832641</v>
      </c>
      <c r="F16" s="73">
        <v>6476348.6200000001</v>
      </c>
      <c r="G16" s="75">
        <v>-13.139378504905039</v>
      </c>
      <c r="H16" s="73">
        <v>4491215.3190641794</v>
      </c>
      <c r="I16" s="73">
        <v>1814322.01</v>
      </c>
      <c r="J16" s="73">
        <v>-59.60287180401663</v>
      </c>
      <c r="K16" s="73">
        <v>302671296.47300702</v>
      </c>
      <c r="L16" s="73">
        <v>267084975.34000003</v>
      </c>
      <c r="M16" s="73">
        <v>-11.757415238144546</v>
      </c>
      <c r="N16" s="73">
        <v>1150257816.3164709</v>
      </c>
      <c r="O16" s="73">
        <v>1042247691.62</v>
      </c>
      <c r="P16" s="955">
        <v>-9.3900796120957608</v>
      </c>
      <c r="Q16" s="47"/>
    </row>
    <row r="17" spans="1:19" ht="12" customHeight="1">
      <c r="A17" s="879" t="s">
        <v>15</v>
      </c>
      <c r="B17" s="73">
        <v>9187872.4915131237</v>
      </c>
      <c r="C17" s="73">
        <v>15694090.880000001</v>
      </c>
      <c r="D17" s="75">
        <v>70.813111462927878</v>
      </c>
      <c r="E17" s="73">
        <v>5601034.8442097446</v>
      </c>
      <c r="F17" s="73">
        <v>2050678.38</v>
      </c>
      <c r="G17" s="73">
        <v>-63.387508968633597</v>
      </c>
      <c r="H17" s="73">
        <v>101632.36631135683</v>
      </c>
      <c r="I17" s="73">
        <v>118998.65</v>
      </c>
      <c r="J17" s="73">
        <v>17.087355454698866</v>
      </c>
      <c r="K17" s="73">
        <v>491385881.19996679</v>
      </c>
      <c r="L17" s="73">
        <v>396132327.86999995</v>
      </c>
      <c r="M17" s="73">
        <v>-19.384674443099016</v>
      </c>
      <c r="N17" s="73">
        <v>506276420.90200102</v>
      </c>
      <c r="O17" s="73">
        <v>413996095.77999997</v>
      </c>
      <c r="P17" s="955">
        <v>-18.227261099300449</v>
      </c>
      <c r="Q17" s="47"/>
    </row>
    <row r="18" spans="1:19" ht="12" customHeight="1">
      <c r="A18" s="879" t="s">
        <v>18</v>
      </c>
      <c r="B18" s="73">
        <v>93269539.19661209</v>
      </c>
      <c r="C18" s="73">
        <v>121595169.14</v>
      </c>
      <c r="D18" s="75">
        <v>30.369647140292528</v>
      </c>
      <c r="E18" s="73">
        <v>68136500.30286254</v>
      </c>
      <c r="F18" s="73">
        <v>11799930.050000001</v>
      </c>
      <c r="G18" s="73">
        <v>-82.681925256580485</v>
      </c>
      <c r="H18" s="73">
        <v>321867.86482895003</v>
      </c>
      <c r="I18" s="73">
        <v>312000</v>
      </c>
      <c r="J18" s="73">
        <v>-3.0658123743400409</v>
      </c>
      <c r="K18" s="73">
        <v>1316747104.9141965</v>
      </c>
      <c r="L18" s="73">
        <v>1263979240.97</v>
      </c>
      <c r="M18" s="73">
        <v>-4.0074410452290294</v>
      </c>
      <c r="N18" s="73">
        <v>1478475012.2785001</v>
      </c>
      <c r="O18" s="73">
        <v>1397686340.1600001</v>
      </c>
      <c r="P18" s="955">
        <v>-5.4643244862147071</v>
      </c>
      <c r="Q18" s="47"/>
    </row>
    <row r="19" spans="1:19" ht="12" customHeight="1">
      <c r="A19" s="879" t="s">
        <v>111</v>
      </c>
      <c r="B19" s="73">
        <v>3613627315.3809962</v>
      </c>
      <c r="C19" s="73">
        <v>471546715.08999997</v>
      </c>
      <c r="D19" s="75">
        <v>-86.950875839273337</v>
      </c>
      <c r="E19" s="73">
        <v>1867001.106910679</v>
      </c>
      <c r="F19" s="73">
        <v>10253731.17</v>
      </c>
      <c r="G19" s="73">
        <v>449.20862832089142</v>
      </c>
      <c r="H19" s="73">
        <v>16262713.745549696</v>
      </c>
      <c r="I19" s="73">
        <v>20244640.210000001</v>
      </c>
      <c r="J19" s="73">
        <v>24.485006172724169</v>
      </c>
      <c r="K19" s="73">
        <v>410775708.52016163</v>
      </c>
      <c r="L19" s="73">
        <v>3644324688.8100004</v>
      </c>
      <c r="M19" s="73">
        <v>787.18115828680516</v>
      </c>
      <c r="N19" s="73">
        <v>4042532738.7536182</v>
      </c>
      <c r="O19" s="73">
        <v>4146369775.2800002</v>
      </c>
      <c r="P19" s="955">
        <v>2.5686133727737399</v>
      </c>
      <c r="Q19" s="47"/>
    </row>
    <row r="20" spans="1:19" ht="12" customHeight="1">
      <c r="A20" s="879" t="s">
        <v>9</v>
      </c>
      <c r="B20" s="73">
        <v>322711354.73497325</v>
      </c>
      <c r="C20" s="73">
        <v>120719669.92</v>
      </c>
      <c r="D20" s="75">
        <v>-62.592060010054169</v>
      </c>
      <c r="E20" s="73">
        <v>63238324.541831486</v>
      </c>
      <c r="F20" s="73">
        <v>12572525.4</v>
      </c>
      <c r="G20" s="73">
        <v>-80.118819574855422</v>
      </c>
      <c r="H20" s="73">
        <v>4336054.1629228117</v>
      </c>
      <c r="I20" s="73" t="s">
        <v>40</v>
      </c>
      <c r="J20" s="73">
        <v>-100</v>
      </c>
      <c r="K20" s="73">
        <v>1580297017.0138004</v>
      </c>
      <c r="L20" s="73">
        <v>1772682086.8200002</v>
      </c>
      <c r="M20" s="73">
        <v>12.173981709447204</v>
      </c>
      <c r="N20" s="73">
        <v>1970582750.4535279</v>
      </c>
      <c r="O20" s="73">
        <v>1905974282.1400001</v>
      </c>
      <c r="P20" s="955">
        <v>-3.2786478161680037</v>
      </c>
      <c r="Q20" s="47"/>
    </row>
    <row r="21" spans="1:19" ht="12" customHeight="1">
      <c r="A21" s="879" t="s">
        <v>26</v>
      </c>
      <c r="B21" s="73">
        <v>27352061.034257747</v>
      </c>
      <c r="C21" s="73">
        <v>86850251.790000007</v>
      </c>
      <c r="D21" s="75">
        <v>217.52726670660144</v>
      </c>
      <c r="E21" s="73" t="s">
        <v>40</v>
      </c>
      <c r="F21" s="73" t="s">
        <v>40</v>
      </c>
      <c r="G21" s="73" t="s">
        <v>40</v>
      </c>
      <c r="H21" s="73" t="s">
        <v>40</v>
      </c>
      <c r="I21" s="73" t="s">
        <v>40</v>
      </c>
      <c r="J21" s="73" t="s">
        <v>40</v>
      </c>
      <c r="K21" s="73">
        <v>705687390.16117811</v>
      </c>
      <c r="L21" s="73">
        <v>620599342.53000009</v>
      </c>
      <c r="M21" s="73">
        <v>-12.057470321489518</v>
      </c>
      <c r="N21" s="73">
        <v>733039451.19543588</v>
      </c>
      <c r="O21" s="73">
        <v>707449594.32000005</v>
      </c>
      <c r="P21" s="955">
        <v>-3.4909249200304515</v>
      </c>
      <c r="Q21" s="47"/>
    </row>
    <row r="22" spans="1:19" ht="12" customHeight="1">
      <c r="A22" s="879" t="s">
        <v>10</v>
      </c>
      <c r="B22" s="73">
        <v>39180318.466444694</v>
      </c>
      <c r="C22" s="73">
        <v>39228699.969999999</v>
      </c>
      <c r="D22" s="75">
        <v>0.12348420188759235</v>
      </c>
      <c r="E22" s="73">
        <v>19959186.884010345</v>
      </c>
      <c r="F22" s="73">
        <v>19221426.609999999</v>
      </c>
      <c r="G22" s="73">
        <v>-3.6963443365590081</v>
      </c>
      <c r="H22" s="73">
        <v>2315712.2040072596</v>
      </c>
      <c r="I22" s="73"/>
      <c r="J22" s="73">
        <v>-100</v>
      </c>
      <c r="K22" s="73">
        <v>1292887712.8308859</v>
      </c>
      <c r="L22" s="73">
        <v>1251415604.01</v>
      </c>
      <c r="M22" s="73">
        <v>-3.207711575360193</v>
      </c>
      <c r="N22" s="73">
        <v>1354342930.3853481</v>
      </c>
      <c r="O22" s="73">
        <v>1309865730.5899999</v>
      </c>
      <c r="P22" s="955">
        <v>-3.2840426746786591</v>
      </c>
      <c r="Q22" s="47"/>
    </row>
    <row r="23" spans="1:19" ht="12" customHeight="1">
      <c r="A23" s="879" t="s">
        <v>65</v>
      </c>
      <c r="B23" s="73">
        <v>233723023.55847806</v>
      </c>
      <c r="C23" s="73">
        <v>118641546.62</v>
      </c>
      <c r="D23" s="75">
        <v>-49.238399874492636</v>
      </c>
      <c r="E23" s="73">
        <v>348615741.01755393</v>
      </c>
      <c r="F23" s="73">
        <v>330170671.39999998</v>
      </c>
      <c r="G23" s="73">
        <v>-5.2909457168272809</v>
      </c>
      <c r="H23" s="73">
        <v>1555213.0562167366</v>
      </c>
      <c r="I23" s="73">
        <v>225766.82</v>
      </c>
      <c r="J23" s="73">
        <v>-85.483222437110456</v>
      </c>
      <c r="K23" s="73">
        <v>2661811592.8010082</v>
      </c>
      <c r="L23" s="73">
        <v>2560983321.9400001</v>
      </c>
      <c r="M23" s="73">
        <v>-3.7879567108995644</v>
      </c>
      <c r="N23" s="73">
        <v>3245705570.4332571</v>
      </c>
      <c r="O23" s="73">
        <v>3010021306.7800002</v>
      </c>
      <c r="P23" s="955">
        <v>-7.261418466302743</v>
      </c>
      <c r="Q23" s="47"/>
    </row>
    <row r="24" spans="1:19" ht="12" customHeight="1">
      <c r="A24" s="879" t="s">
        <v>729</v>
      </c>
      <c r="B24" s="73">
        <v>135831394.53514022</v>
      </c>
      <c r="C24" s="73">
        <v>217430650.81999999</v>
      </c>
      <c r="D24" s="75">
        <v>60.073929568432476</v>
      </c>
      <c r="E24" s="73">
        <v>16765119.775013676</v>
      </c>
      <c r="F24" s="73">
        <v>9416131.5299999993</v>
      </c>
      <c r="G24" s="75">
        <v>-43.834988020583239</v>
      </c>
      <c r="H24" s="73" t="s">
        <v>40</v>
      </c>
      <c r="I24" s="73" t="s">
        <v>40</v>
      </c>
      <c r="J24" s="73" t="s">
        <v>40</v>
      </c>
      <c r="K24" s="73">
        <v>1099784688.2496717</v>
      </c>
      <c r="L24" s="73">
        <v>1161032211.4200001</v>
      </c>
      <c r="M24" s="73">
        <v>5.5972064210155423</v>
      </c>
      <c r="N24" s="73">
        <v>1252381202.5598257</v>
      </c>
      <c r="O24" s="73">
        <v>1387878993.77</v>
      </c>
      <c r="P24" s="955">
        <v>10.819213106458434</v>
      </c>
      <c r="Q24" s="47"/>
      <c r="R24" s="136"/>
    </row>
    <row r="25" spans="1:19" ht="12" customHeight="1">
      <c r="A25" s="879" t="s">
        <v>28</v>
      </c>
      <c r="B25" s="73">
        <v>73958467.130678043</v>
      </c>
      <c r="C25" s="73">
        <v>65295117.130000003</v>
      </c>
      <c r="D25" s="75">
        <v>-11.713804161693446</v>
      </c>
      <c r="E25" s="73">
        <v>14631906.715607917</v>
      </c>
      <c r="F25" s="73">
        <v>20759206.77</v>
      </c>
      <c r="G25" s="73">
        <v>41.876292498885789</v>
      </c>
      <c r="H25" s="73">
        <v>7659093.3012737818</v>
      </c>
      <c r="I25" s="73">
        <v>10424967.859999999</v>
      </c>
      <c r="J25" s="73">
        <v>36.11229749957775</v>
      </c>
      <c r="K25" s="73">
        <v>1461651244.9924579</v>
      </c>
      <c r="L25" s="73">
        <v>1719981265.9100001</v>
      </c>
      <c r="M25" s="73">
        <v>17.673848108607814</v>
      </c>
      <c r="N25" s="73">
        <v>1557900712.1400175</v>
      </c>
      <c r="O25" s="73">
        <v>1816460557.6700001</v>
      </c>
      <c r="P25" s="955">
        <v>16.59668318495153</v>
      </c>
      <c r="Q25" s="47"/>
    </row>
    <row r="26" spans="1:19" ht="12" customHeight="1">
      <c r="A26" s="879" t="s">
        <v>66</v>
      </c>
      <c r="B26" s="73">
        <v>1149871428.8202586</v>
      </c>
      <c r="C26" s="73">
        <v>1265426199.23</v>
      </c>
      <c r="D26" s="75">
        <v>10.049364434447938</v>
      </c>
      <c r="E26" s="73">
        <v>18415839.454008788</v>
      </c>
      <c r="F26" s="73">
        <v>5788252.4299999997</v>
      </c>
      <c r="G26" s="73">
        <v>-68.569163276779079</v>
      </c>
      <c r="H26" s="73" t="s">
        <v>40</v>
      </c>
      <c r="I26" s="73" t="s">
        <v>40</v>
      </c>
      <c r="J26" s="73" t="s">
        <v>40</v>
      </c>
      <c r="K26" s="73">
        <v>45779.168549392387</v>
      </c>
      <c r="L26" s="73" t="s">
        <v>40</v>
      </c>
      <c r="M26" s="73">
        <v>-100</v>
      </c>
      <c r="N26" s="73">
        <v>1168333047.4428167</v>
      </c>
      <c r="O26" s="73">
        <v>1271214451.6600001</v>
      </c>
      <c r="P26" s="955">
        <v>8.8058284786486638</v>
      </c>
      <c r="Q26" s="47"/>
    </row>
    <row r="27" spans="1:19" ht="12" customHeight="1">
      <c r="A27" s="879" t="s">
        <v>730</v>
      </c>
      <c r="B27" s="73">
        <v>340402143.41478878</v>
      </c>
      <c r="C27" s="73">
        <v>230042021.56999999</v>
      </c>
      <c r="D27" s="75">
        <v>-32.420513201737435</v>
      </c>
      <c r="E27" s="73">
        <v>70005694.743541554</v>
      </c>
      <c r="F27" s="73">
        <v>35462008.939999998</v>
      </c>
      <c r="G27" s="75">
        <v>-49.344108261604553</v>
      </c>
      <c r="H27" s="73">
        <v>128518337.17801309</v>
      </c>
      <c r="I27" s="73">
        <v>46261471.200000003</v>
      </c>
      <c r="J27" s="75">
        <v>-64.003991791519681</v>
      </c>
      <c r="K27" s="73">
        <v>8577224259.5325623</v>
      </c>
      <c r="L27" s="73">
        <v>8572713416.0599995</v>
      </c>
      <c r="M27" s="73">
        <v>4.6772024780320152</v>
      </c>
      <c r="N27" s="73">
        <v>9116150434.868906</v>
      </c>
      <c r="O27" s="73">
        <v>8884478917.7700005</v>
      </c>
      <c r="P27" s="955">
        <v>-2.541330562215947</v>
      </c>
      <c r="Q27" s="47"/>
      <c r="R27" s="136"/>
      <c r="S27" s="136"/>
    </row>
    <row r="28" spans="1:19" ht="12" customHeight="1">
      <c r="A28" s="879" t="s">
        <v>30</v>
      </c>
      <c r="B28" s="73">
        <v>179185508.20213374</v>
      </c>
      <c r="C28" s="73">
        <v>148940419.71000001</v>
      </c>
      <c r="D28" s="75">
        <v>-16.879204571619255</v>
      </c>
      <c r="E28" s="73">
        <v>9919186.1727950536</v>
      </c>
      <c r="F28" s="73">
        <v>12397077.960000001</v>
      </c>
      <c r="G28" s="73">
        <v>24.980797255332888</v>
      </c>
      <c r="H28" s="73">
        <v>42527294.787416019</v>
      </c>
      <c r="I28" s="73">
        <v>6572104.5300000003</v>
      </c>
      <c r="J28" s="73">
        <v>-84.546149566172943</v>
      </c>
      <c r="K28" s="73">
        <v>2078780445.4623454</v>
      </c>
      <c r="L28" s="73">
        <v>2054600286.3700001</v>
      </c>
      <c r="M28" s="73">
        <v>-1.1631896550271534</v>
      </c>
      <c r="N28" s="73">
        <v>2310412434.6246901</v>
      </c>
      <c r="O28" s="73">
        <v>2222509888.5700002</v>
      </c>
      <c r="P28" s="955">
        <v>-3.8046257342347189</v>
      </c>
      <c r="Q28" s="47"/>
    </row>
    <row r="29" spans="1:19" ht="12" customHeight="1">
      <c r="A29" s="879" t="s">
        <v>84</v>
      </c>
      <c r="B29" s="73">
        <v>6589984.9176675901</v>
      </c>
      <c r="C29" s="73">
        <v>3505068.37</v>
      </c>
      <c r="D29" s="75">
        <v>-46.812194355665419</v>
      </c>
      <c r="E29" s="73">
        <v>8150977.7747061057</v>
      </c>
      <c r="F29" s="73">
        <v>5531922.2800000003</v>
      </c>
      <c r="G29" s="73">
        <v>-32.131795314587748</v>
      </c>
      <c r="H29" s="73">
        <v>374810.88776671485</v>
      </c>
      <c r="I29" s="73">
        <v>200939</v>
      </c>
      <c r="J29" s="73">
        <v>-46.389230793886128</v>
      </c>
      <c r="K29" s="73">
        <v>976357861.94168234</v>
      </c>
      <c r="L29" s="73">
        <v>1111545186.9399998</v>
      </c>
      <c r="M29" s="73">
        <v>13.846083517929642</v>
      </c>
      <c r="N29" s="73">
        <v>991473635.52182269</v>
      </c>
      <c r="O29" s="73">
        <v>1120783116.5899999</v>
      </c>
      <c r="P29" s="955">
        <v>13.042150233285852</v>
      </c>
      <c r="Q29" s="47"/>
    </row>
    <row r="30" spans="1:19" ht="12" customHeight="1">
      <c r="A30" s="879" t="s">
        <v>82</v>
      </c>
      <c r="B30" s="73">
        <v>2768214740.1705623</v>
      </c>
      <c r="C30" s="73">
        <v>2888948907.9000001</v>
      </c>
      <c r="D30" s="75">
        <v>4.3614451573218247</v>
      </c>
      <c r="E30" s="73">
        <v>185367988.42754722</v>
      </c>
      <c r="F30" s="73">
        <v>249184890.16999999</v>
      </c>
      <c r="G30" s="73">
        <v>34.427142617127885</v>
      </c>
      <c r="H30" s="73">
        <v>77163725.922426164</v>
      </c>
      <c r="I30" s="73">
        <v>79187379.370000005</v>
      </c>
      <c r="J30" s="73">
        <v>2.6225450150090523</v>
      </c>
      <c r="K30" s="73">
        <v>549160828.34641874</v>
      </c>
      <c r="L30" s="73">
        <v>596017900.71999979</v>
      </c>
      <c r="M30" s="73">
        <v>8.5324862872453338</v>
      </c>
      <c r="N30" s="73">
        <v>3579907282.8669543</v>
      </c>
      <c r="O30" s="73">
        <v>3813339078.1599998</v>
      </c>
      <c r="P30" s="955">
        <v>6.5206100842394648</v>
      </c>
      <c r="Q30" s="47"/>
    </row>
    <row r="31" spans="1:19" ht="12" customHeight="1">
      <c r="A31" s="879" t="s">
        <v>32</v>
      </c>
      <c r="B31" s="73">
        <v>1890290909.2241261</v>
      </c>
      <c r="C31" s="73">
        <v>1810255884.3900001</v>
      </c>
      <c r="D31" s="75">
        <v>-4.2340056995236068</v>
      </c>
      <c r="E31" s="73">
        <v>239816794.44497481</v>
      </c>
      <c r="F31" s="73">
        <v>218216230.08000001</v>
      </c>
      <c r="G31" s="73">
        <v>-9.0071107884527208</v>
      </c>
      <c r="H31" s="73">
        <v>1077997.7324718207</v>
      </c>
      <c r="I31" s="73">
        <v>649170</v>
      </c>
      <c r="J31" s="73">
        <v>-39.780021752785125</v>
      </c>
      <c r="K31" s="73">
        <v>188891471.15930742</v>
      </c>
      <c r="L31" s="73">
        <v>285587714.33999991</v>
      </c>
      <c r="M31" s="73">
        <v>51.191428912711871</v>
      </c>
      <c r="N31" s="73">
        <v>2320077172.5608802</v>
      </c>
      <c r="O31" s="73">
        <v>2314708998.8099999</v>
      </c>
      <c r="P31" s="955">
        <v>-0.23137910300435749</v>
      </c>
      <c r="Q31" s="47"/>
    </row>
    <row r="32" spans="1:19" ht="12" customHeight="1">
      <c r="A32" s="879" t="s">
        <v>731</v>
      </c>
      <c r="B32" s="73">
        <v>43253421.15484748</v>
      </c>
      <c r="C32" s="73">
        <v>52446689.229999997</v>
      </c>
      <c r="D32" s="75">
        <v>21.254429891777974</v>
      </c>
      <c r="E32" s="73">
        <v>6039094.3006372713</v>
      </c>
      <c r="F32" s="73">
        <v>36622139.700000003</v>
      </c>
      <c r="G32" s="73">
        <v>506.41774870340203</v>
      </c>
      <c r="H32" s="73" t="s">
        <v>40</v>
      </c>
      <c r="I32" s="73" t="s">
        <v>40</v>
      </c>
      <c r="J32" s="73" t="s">
        <v>40</v>
      </c>
      <c r="K32" s="73">
        <v>199324910.3172707</v>
      </c>
      <c r="L32" s="73">
        <v>611571491.05999994</v>
      </c>
      <c r="M32" s="73">
        <v>206.8214053559816</v>
      </c>
      <c r="N32" s="73">
        <v>248617425.77275544</v>
      </c>
      <c r="O32" s="73">
        <v>700640319.99000001</v>
      </c>
      <c r="P32" s="955">
        <v>181.81464666535823</v>
      </c>
      <c r="Q32" s="47"/>
    </row>
    <row r="33" spans="1:17" ht="12" customHeight="1">
      <c r="A33" s="879" t="s">
        <v>12</v>
      </c>
      <c r="B33" s="73">
        <v>252738318.18384963</v>
      </c>
      <c r="C33" s="73">
        <v>579992592.55999994</v>
      </c>
      <c r="D33" s="75">
        <v>129.48344229231415</v>
      </c>
      <c r="E33" s="73">
        <v>141236094.40748745</v>
      </c>
      <c r="F33" s="73">
        <v>59284080.979999997</v>
      </c>
      <c r="G33" s="73">
        <v>-58.024836902558015</v>
      </c>
      <c r="H33" s="73">
        <v>23532.401158591325</v>
      </c>
      <c r="I33" s="73" t="s">
        <v>40</v>
      </c>
      <c r="J33" s="73">
        <v>-100</v>
      </c>
      <c r="K33" s="73">
        <v>9055951965.6487713</v>
      </c>
      <c r="L33" s="73">
        <v>8520519239.5700006</v>
      </c>
      <c r="M33" s="73">
        <v>-5.9124952087840654</v>
      </c>
      <c r="N33" s="73">
        <v>9449949910.6412678</v>
      </c>
      <c r="O33" s="73">
        <v>9159795913.1100006</v>
      </c>
      <c r="P33" s="955">
        <v>-3.0704289469781827</v>
      </c>
      <c r="Q33" s="47"/>
    </row>
    <row r="34" spans="1:17" ht="12" customHeight="1">
      <c r="A34" s="879" t="s">
        <v>35</v>
      </c>
      <c r="B34" s="73">
        <v>511624404.22040844</v>
      </c>
      <c r="C34" s="73">
        <v>606693413.25</v>
      </c>
      <c r="D34" s="75">
        <v>18.5817971631853</v>
      </c>
      <c r="E34" s="73">
        <v>42114828.556395128</v>
      </c>
      <c r="F34" s="73">
        <v>5319512.88</v>
      </c>
      <c r="G34" s="73">
        <v>-87.369026392030193</v>
      </c>
      <c r="H34" s="73" t="s">
        <v>40</v>
      </c>
      <c r="I34" s="73" t="s">
        <v>40</v>
      </c>
      <c r="J34" s="73" t="s">
        <v>40</v>
      </c>
      <c r="K34" s="73">
        <v>316960974.18013525</v>
      </c>
      <c r="L34" s="73">
        <v>446448917.13999999</v>
      </c>
      <c r="M34" s="73">
        <v>40.852960934639924</v>
      </c>
      <c r="N34" s="73">
        <v>870700206.95693886</v>
      </c>
      <c r="O34" s="73">
        <v>1058461843.27</v>
      </c>
      <c r="P34" s="955">
        <v>21.564441447565542</v>
      </c>
      <c r="Q34" s="47"/>
    </row>
    <row r="35" spans="1:17" ht="12" customHeight="1">
      <c r="A35" s="879" t="s">
        <v>83</v>
      </c>
      <c r="B35" s="73">
        <v>242320035.03334105</v>
      </c>
      <c r="C35" s="73">
        <v>251015631.66</v>
      </c>
      <c r="D35" s="75">
        <v>3.5884761346549539</v>
      </c>
      <c r="E35" s="73">
        <v>10310920.220459612</v>
      </c>
      <c r="F35" s="73">
        <v>8946388.7100000009</v>
      </c>
      <c r="G35" s="73">
        <v>-13.233848010500722</v>
      </c>
      <c r="H35" s="73">
        <v>44148740.67109625</v>
      </c>
      <c r="I35" s="73">
        <v>31229337.559999999</v>
      </c>
      <c r="J35" s="73">
        <v>-29.263355907124335</v>
      </c>
      <c r="K35" s="73">
        <v>3028177370.0646219</v>
      </c>
      <c r="L35" s="73">
        <v>3044909753.8200002</v>
      </c>
      <c r="M35" s="73">
        <v>0.55255626439810612</v>
      </c>
      <c r="N35" s="73">
        <v>3324957065.9895186</v>
      </c>
      <c r="O35" s="73">
        <v>3336101111.75</v>
      </c>
      <c r="P35" s="955">
        <v>0.33516359878665014</v>
      </c>
      <c r="Q35" s="47"/>
    </row>
    <row r="36" spans="1:17" ht="12" customHeight="1">
      <c r="A36" s="879" t="s">
        <v>115</v>
      </c>
      <c r="B36" s="73">
        <v>679580560.43097806</v>
      </c>
      <c r="C36" s="73">
        <v>706707474.64999998</v>
      </c>
      <c r="D36" s="75">
        <v>3.9917142717882541</v>
      </c>
      <c r="E36" s="73">
        <v>61985791.589142837</v>
      </c>
      <c r="F36" s="73">
        <v>13142861.27</v>
      </c>
      <c r="G36" s="73">
        <v>-78.796977608813748</v>
      </c>
      <c r="H36" s="73" t="s">
        <v>40</v>
      </c>
      <c r="I36" s="73" t="s">
        <v>40</v>
      </c>
      <c r="J36" s="73" t="s">
        <v>40</v>
      </c>
      <c r="K36" s="73">
        <v>310064608.21131581</v>
      </c>
      <c r="L36" s="73">
        <v>42145629</v>
      </c>
      <c r="M36" s="73">
        <v>-86.407468674632852</v>
      </c>
      <c r="N36" s="73">
        <v>1051630960.2314367</v>
      </c>
      <c r="O36" s="73">
        <v>761995964.91999996</v>
      </c>
      <c r="P36" s="955">
        <v>-27.541505172850336</v>
      </c>
      <c r="Q36" s="47"/>
    </row>
    <row r="37" spans="1:17" ht="12" customHeight="1">
      <c r="A37" s="879" t="s">
        <v>58</v>
      </c>
      <c r="B37" s="73">
        <v>16572822.407163236</v>
      </c>
      <c r="C37" s="73">
        <v>8560643.6500000004</v>
      </c>
      <c r="D37" s="75">
        <v>-48.34528820932848</v>
      </c>
      <c r="E37" s="73">
        <v>3396584.999433836</v>
      </c>
      <c r="F37" s="73">
        <v>10620953.65</v>
      </c>
      <c r="G37" s="73">
        <v>212.69506435935995</v>
      </c>
      <c r="H37" s="73">
        <v>9957676.480436679</v>
      </c>
      <c r="I37" s="73">
        <v>8525521.0099999998</v>
      </c>
      <c r="J37" s="73">
        <v>-14.382426194005788</v>
      </c>
      <c r="K37" s="73">
        <v>295369451.20896858</v>
      </c>
      <c r="L37" s="73">
        <v>328465541.17000002</v>
      </c>
      <c r="M37" s="73">
        <v>11.204980686244539</v>
      </c>
      <c r="N37" s="73">
        <v>325296535.09600234</v>
      </c>
      <c r="O37" s="73">
        <v>356172659.48000002</v>
      </c>
      <c r="P37" s="955">
        <v>9.491685601534428</v>
      </c>
      <c r="Q37" s="47"/>
    </row>
    <row r="38" spans="1:17" ht="12" customHeight="1">
      <c r="A38" s="879" t="s">
        <v>13</v>
      </c>
      <c r="B38" s="73">
        <v>60023999.439135574</v>
      </c>
      <c r="C38" s="73">
        <v>226768603.87</v>
      </c>
      <c r="D38" s="75">
        <v>277.79655802500082</v>
      </c>
      <c r="E38" s="73">
        <v>3830343.6596263023</v>
      </c>
      <c r="F38" s="73">
        <v>39565043.460000001</v>
      </c>
      <c r="G38" s="73">
        <v>932.93717159206699</v>
      </c>
      <c r="H38" s="73" t="s">
        <v>40</v>
      </c>
      <c r="I38" s="73">
        <v>3654520.64</v>
      </c>
      <c r="J38" s="73" t="s">
        <v>40</v>
      </c>
      <c r="K38" s="73">
        <v>2120940976.2108502</v>
      </c>
      <c r="L38" s="73">
        <v>1911479138.3900001</v>
      </c>
      <c r="M38" s="73">
        <v>-9.8758918880931077</v>
      </c>
      <c r="N38" s="73">
        <v>2184795319.3096123</v>
      </c>
      <c r="O38" s="73">
        <v>2181467306.3600001</v>
      </c>
      <c r="P38" s="955">
        <v>-0.15232607467613946</v>
      </c>
      <c r="Q38" s="47"/>
    </row>
    <row r="39" spans="1:17" ht="12" customHeight="1">
      <c r="A39" s="879" t="s">
        <v>14</v>
      </c>
      <c r="B39" s="73">
        <v>10516630343.989634</v>
      </c>
      <c r="C39" s="73">
        <v>9501618007.6100006</v>
      </c>
      <c r="D39" s="75">
        <v>-9.6514977058190823</v>
      </c>
      <c r="E39" s="73">
        <v>45363734.283449046</v>
      </c>
      <c r="F39" s="73">
        <v>33974443.270000003</v>
      </c>
      <c r="G39" s="73">
        <v>-25.10659934273626</v>
      </c>
      <c r="H39" s="73">
        <v>366580511.40963453</v>
      </c>
      <c r="I39" s="73">
        <v>292944679.00999999</v>
      </c>
      <c r="J39" s="73">
        <v>-20.08721961690712</v>
      </c>
      <c r="K39" s="73">
        <v>1318049239.8796382</v>
      </c>
      <c r="L39" s="73">
        <v>1165920256.2799988</v>
      </c>
      <c r="M39" s="73">
        <v>-11.541980299122329</v>
      </c>
      <c r="N39" s="73">
        <v>12246623829.562355</v>
      </c>
      <c r="O39" s="73">
        <v>10994457386.17</v>
      </c>
      <c r="P39" s="955">
        <v>-10.224584839208717</v>
      </c>
      <c r="Q39" s="47"/>
    </row>
    <row r="40" spans="1:17" ht="12" customHeight="1">
      <c r="A40" s="879" t="s">
        <v>39</v>
      </c>
      <c r="B40" s="73">
        <v>440871993.85280931</v>
      </c>
      <c r="C40" s="73">
        <v>419830893.25999999</v>
      </c>
      <c r="D40" s="75">
        <v>-4.7726099380751634</v>
      </c>
      <c r="E40" s="73">
        <v>63619854.606133051</v>
      </c>
      <c r="F40" s="73">
        <v>57947489.189999998</v>
      </c>
      <c r="G40" s="73">
        <v>-8.9160301469570271</v>
      </c>
      <c r="H40" s="73" t="s">
        <v>40</v>
      </c>
      <c r="I40" s="73" t="s">
        <v>40</v>
      </c>
      <c r="J40" s="73" t="s">
        <v>40</v>
      </c>
      <c r="K40" s="73">
        <v>348118452.08907551</v>
      </c>
      <c r="L40" s="73">
        <v>342813815.58999997</v>
      </c>
      <c r="M40" s="73">
        <v>-1.5238021619486659</v>
      </c>
      <c r="N40" s="73">
        <v>852610300.54801786</v>
      </c>
      <c r="O40" s="73">
        <v>820592198.03999996</v>
      </c>
      <c r="P40" s="955">
        <v>-3.7553032713114192</v>
      </c>
      <c r="Q40" s="47"/>
    </row>
    <row r="41" spans="1:17" ht="12" customHeight="1">
      <c r="A41" s="880" t="s">
        <v>201</v>
      </c>
      <c r="B41" s="240">
        <v>23094226.547410805</v>
      </c>
      <c r="C41" s="240">
        <v>19038168.969999999</v>
      </c>
      <c r="D41" s="956">
        <v>-17.563080404896894</v>
      </c>
      <c r="E41" s="240">
        <v>2072515.3370693733</v>
      </c>
      <c r="F41" s="240">
        <v>2663974.0699999998</v>
      </c>
      <c r="G41" s="240">
        <v>28.538207768680479</v>
      </c>
      <c r="H41" s="240">
        <v>52538.632936916089</v>
      </c>
      <c r="I41" s="240" t="s">
        <v>40</v>
      </c>
      <c r="J41" s="240">
        <v>-100</v>
      </c>
      <c r="K41" s="240">
        <v>663615455.49977207</v>
      </c>
      <c r="L41" s="240">
        <v>709816872.45000005</v>
      </c>
      <c r="M41" s="240">
        <v>6.9620766917541772</v>
      </c>
      <c r="N41" s="240">
        <v>688834736.01718915</v>
      </c>
      <c r="O41" s="240">
        <v>731519015.49000001</v>
      </c>
      <c r="P41" s="957">
        <v>6.1965921927238128</v>
      </c>
      <c r="Q41" s="47"/>
    </row>
    <row r="42" spans="1:17" ht="12" customHeight="1">
      <c r="A42" s="71" t="s">
        <v>202</v>
      </c>
      <c r="B42" s="71"/>
      <c r="C42" s="71"/>
      <c r="D42" s="71"/>
      <c r="E42" s="137"/>
      <c r="F42" s="137"/>
      <c r="G42" s="239"/>
      <c r="H42" s="108"/>
      <c r="I42" s="108"/>
      <c r="J42" s="239"/>
      <c r="K42" s="108"/>
      <c r="L42" s="108"/>
      <c r="M42" s="238"/>
      <c r="N42" s="108"/>
      <c r="O42" s="108"/>
      <c r="P42" s="237"/>
      <c r="Q42" s="47"/>
    </row>
    <row r="43" spans="1:17" ht="12" customHeight="1">
      <c r="A43" s="910" t="s">
        <v>788</v>
      </c>
      <c r="B43" s="71"/>
      <c r="C43" s="71"/>
      <c r="D43" s="71"/>
      <c r="E43" s="137"/>
      <c r="F43" s="137"/>
      <c r="G43" s="239"/>
      <c r="H43" s="108"/>
      <c r="I43" s="108"/>
      <c r="J43" s="239"/>
      <c r="K43" s="108"/>
      <c r="L43" s="108"/>
      <c r="M43" s="238"/>
      <c r="N43" s="108"/>
      <c r="O43" s="108"/>
      <c r="P43" s="237"/>
      <c r="Q43" s="47"/>
    </row>
    <row r="44" spans="1:17" ht="12" customHeight="1">
      <c r="A44" s="72" t="s">
        <v>172</v>
      </c>
      <c r="B44" s="72"/>
      <c r="C44" s="72"/>
      <c r="D44" s="71"/>
      <c r="E44" s="60"/>
      <c r="F44" s="60"/>
      <c r="G44" s="237"/>
      <c r="H44" s="60"/>
      <c r="I44" s="60"/>
      <c r="J44" s="237"/>
      <c r="K44" s="60"/>
      <c r="L44" s="60"/>
      <c r="M44" s="237"/>
      <c r="N44" s="64"/>
      <c r="O44" s="64"/>
      <c r="P44" s="237"/>
      <c r="Q44" s="47"/>
    </row>
    <row r="45" spans="1:17" ht="27.75" customHeight="1">
      <c r="A45" s="1128" t="s">
        <v>732</v>
      </c>
      <c r="B45" s="1128"/>
      <c r="C45" s="1128"/>
      <c r="D45" s="1128"/>
      <c r="E45" s="1128"/>
      <c r="F45" s="1128"/>
      <c r="G45" s="1128"/>
      <c r="H45" s="1128"/>
      <c r="I45" s="1128"/>
      <c r="J45" s="1128"/>
      <c r="K45" s="1128"/>
      <c r="L45" s="631"/>
      <c r="M45" s="245"/>
      <c r="N45" s="64"/>
      <c r="O45" s="64"/>
      <c r="P45" s="237"/>
      <c r="Q45" s="47"/>
    </row>
    <row r="46" spans="1:17" ht="23.25" customHeight="1">
      <c r="A46" s="1128" t="s">
        <v>733</v>
      </c>
      <c r="B46" s="1128"/>
      <c r="C46" s="1128"/>
      <c r="D46" s="1128"/>
      <c r="E46" s="1128"/>
      <c r="F46" s="1128"/>
      <c r="G46" s="1128"/>
      <c r="H46" s="1128"/>
      <c r="I46" s="1128"/>
      <c r="J46" s="1128"/>
      <c r="K46" s="1128"/>
      <c r="L46" s="932"/>
      <c r="M46" s="245"/>
      <c r="N46" s="74"/>
      <c r="O46" s="74"/>
      <c r="P46" s="236"/>
      <c r="Q46" s="47"/>
    </row>
    <row r="47" spans="1:17" ht="27" customHeight="1">
      <c r="A47" s="1082" t="s">
        <v>734</v>
      </c>
      <c r="B47" s="1082"/>
      <c r="C47" s="1082"/>
      <c r="D47" s="1082"/>
      <c r="E47" s="1082"/>
      <c r="F47" s="1082"/>
      <c r="G47" s="1082"/>
      <c r="H47" s="1082"/>
      <c r="I47" s="1082"/>
      <c r="J47" s="1082"/>
      <c r="K47" s="1082"/>
      <c r="L47" s="951"/>
      <c r="M47" s="881"/>
      <c r="N47" s="73"/>
      <c r="O47" s="73"/>
      <c r="P47" s="235"/>
      <c r="Q47" s="47"/>
    </row>
    <row r="48" spans="1:17" ht="22.5" customHeight="1">
      <c r="A48" s="1128" t="s">
        <v>735</v>
      </c>
      <c r="B48" s="1128"/>
      <c r="C48" s="1128"/>
      <c r="D48" s="1128"/>
      <c r="E48" s="1128"/>
      <c r="F48" s="1128"/>
      <c r="G48" s="1128"/>
      <c r="H48" s="1128"/>
      <c r="I48" s="1128"/>
      <c r="J48" s="1128"/>
      <c r="K48" s="1128"/>
      <c r="L48" s="932"/>
      <c r="M48" s="881"/>
      <c r="N48" s="63"/>
      <c r="O48" s="63"/>
      <c r="P48" s="235"/>
      <c r="Q48" s="47"/>
    </row>
    <row r="49" spans="1:16" ht="39" customHeight="1">
      <c r="A49" s="1129" t="s">
        <v>736</v>
      </c>
      <c r="B49" s="1129"/>
      <c r="C49" s="1129"/>
      <c r="D49" s="1129"/>
      <c r="E49" s="1129"/>
      <c r="F49" s="1129"/>
      <c r="G49" s="1129"/>
      <c r="H49" s="1129"/>
      <c r="I49" s="1129"/>
      <c r="J49" s="1129"/>
      <c r="K49" s="1129"/>
      <c r="L49" s="74"/>
      <c r="M49" s="79"/>
      <c r="N49" s="74"/>
      <c r="O49" s="182"/>
      <c r="P49" s="908"/>
    </row>
    <row r="50" spans="1:16" ht="15">
      <c r="G50" s="135"/>
      <c r="J50" s="79"/>
      <c r="K50" s="47"/>
      <c r="L50" s="74"/>
      <c r="M50" s="79"/>
      <c r="N50" s="74"/>
      <c r="O50" s="182"/>
      <c r="P50" s="908"/>
    </row>
    <row r="51" spans="1:16">
      <c r="D51" s="234"/>
      <c r="H51" s="138"/>
      <c r="I51" s="138"/>
      <c r="K51" s="138"/>
      <c r="L51" s="138"/>
    </row>
    <row r="52" spans="1:16">
      <c r="L52" s="136"/>
    </row>
    <row r="53" spans="1:16">
      <c r="L53" s="136"/>
    </row>
    <row r="54" spans="1:16">
      <c r="L54" s="136"/>
    </row>
    <row r="58" spans="1:16" ht="15">
      <c r="K58" s="882"/>
      <c r="L58" s="182"/>
      <c r="M58" s="135"/>
    </row>
    <row r="59" spans="1:16" ht="15">
      <c r="K59" s="882"/>
      <c r="L59" s="182"/>
      <c r="M59" s="135"/>
    </row>
    <row r="63" spans="1:16">
      <c r="H63" s="73"/>
      <c r="I63" s="73"/>
    </row>
  </sheetData>
  <mergeCells count="11">
    <mergeCell ref="N5:P5"/>
    <mergeCell ref="A5:A6"/>
    <mergeCell ref="B5:D5"/>
    <mergeCell ref="E5:G5"/>
    <mergeCell ref="H5:J5"/>
    <mergeCell ref="K5:M5"/>
    <mergeCell ref="A45:K45"/>
    <mergeCell ref="A46:K46"/>
    <mergeCell ref="A47:K47"/>
    <mergeCell ref="A48:K48"/>
    <mergeCell ref="A49:K49"/>
  </mergeCells>
  <hyperlinks>
    <hyperlink ref="P1" location="Índice!A1" display="(Voltar ao índice)"/>
  </hyperlinks>
  <pageMargins left="0.511811024" right="0.511811024" top="0.78740157499999996" bottom="0.78740157499999996" header="0.31496062000000002" footer="0.31496062000000002"/>
  <pageSetup paperSize="9" orientation="portrait" r:id="rId1"/>
</worksheet>
</file>

<file path=xl/worksheets/sheet34.xml><?xml version="1.0" encoding="utf-8"?>
<worksheet xmlns="http://schemas.openxmlformats.org/spreadsheetml/2006/main" xmlns:r="http://schemas.openxmlformats.org/officeDocument/2006/relationships">
  <dimension ref="A1:N43"/>
  <sheetViews>
    <sheetView workbookViewId="0">
      <selection activeCell="E1" sqref="E1"/>
    </sheetView>
  </sheetViews>
  <sheetFormatPr defaultColWidth="9.140625" defaultRowHeight="12" customHeight="1"/>
  <cols>
    <col min="1" max="1" width="17.7109375" style="157" customWidth="1"/>
    <col min="2" max="3" width="6.85546875" style="157" customWidth="1"/>
    <col min="4" max="4" width="24.140625" style="157" customWidth="1"/>
    <col min="5" max="5" width="10.140625" style="157" bestFit="1" customWidth="1"/>
    <col min="6" max="6" width="9.140625" style="157"/>
    <col min="7" max="7" width="17.5703125" style="157" bestFit="1" customWidth="1"/>
    <col min="8" max="8" width="16.5703125" style="157" bestFit="1" customWidth="1"/>
    <col min="9" max="9" width="14" style="157" bestFit="1" customWidth="1"/>
    <col min="10" max="10" width="10.85546875" style="157" bestFit="1" customWidth="1"/>
    <col min="11" max="12" width="9.140625" style="157"/>
    <col min="13" max="13" width="12" style="157" bestFit="1" customWidth="1"/>
    <col min="14" max="14" width="16.42578125" style="157" bestFit="1" customWidth="1"/>
    <col min="15" max="16384" width="9.140625" style="157"/>
  </cols>
  <sheetData>
    <row r="1" spans="1:14" ht="12" customHeight="1">
      <c r="A1" s="155" t="s">
        <v>742</v>
      </c>
      <c r="B1" s="156"/>
      <c r="C1" s="156"/>
      <c r="E1" s="246" t="s">
        <v>214</v>
      </c>
    </row>
    <row r="2" spans="1:14" ht="12" customHeight="1">
      <c r="A2" s="287" t="s">
        <v>203</v>
      </c>
      <c r="B2" s="156"/>
      <c r="C2" s="156"/>
    </row>
    <row r="3" spans="1:14" ht="12" customHeight="1">
      <c r="A3" s="156" t="s">
        <v>252</v>
      </c>
      <c r="B3" s="156"/>
      <c r="C3" s="156"/>
    </row>
    <row r="4" spans="1:14" ht="12" customHeight="1">
      <c r="A4" s="156"/>
      <c r="B4" s="156"/>
      <c r="C4" s="156"/>
    </row>
    <row r="5" spans="1:14" ht="12" customHeight="1">
      <c r="A5" s="156"/>
      <c r="C5" s="286" t="s">
        <v>255</v>
      </c>
    </row>
    <row r="6" spans="1:14" ht="12" customHeight="1">
      <c r="A6" s="156"/>
      <c r="C6" s="286" t="s">
        <v>195</v>
      </c>
    </row>
    <row r="7" spans="1:14" ht="23.25" customHeight="1">
      <c r="A7" s="285" t="s">
        <v>196</v>
      </c>
      <c r="B7" s="232">
        <v>2015</v>
      </c>
      <c r="C7" s="232">
        <v>2016</v>
      </c>
      <c r="F7" s="147"/>
      <c r="G7" s="147"/>
      <c r="H7" s="147"/>
      <c r="I7" s="284"/>
      <c r="J7" s="284"/>
      <c r="K7" s="147"/>
      <c r="L7" s="147"/>
    </row>
    <row r="8" spans="1:14" ht="11.25">
      <c r="A8" s="283"/>
      <c r="F8" s="147"/>
      <c r="G8" s="147"/>
      <c r="H8" s="147"/>
      <c r="I8" s="147"/>
      <c r="J8" s="147"/>
      <c r="K8" s="147"/>
      <c r="L8" s="147"/>
    </row>
    <row r="9" spans="1:14" ht="12" customHeight="1">
      <c r="A9" s="282" t="s">
        <v>200</v>
      </c>
      <c r="B9" s="281">
        <v>0.49918398885566034</v>
      </c>
      <c r="C9" s="281">
        <v>0.44943461195595896</v>
      </c>
      <c r="F9" s="147"/>
      <c r="G9" s="147"/>
      <c r="H9" s="147"/>
      <c r="I9" s="147"/>
      <c r="J9" s="147"/>
      <c r="K9" s="147"/>
      <c r="L9" s="147"/>
    </row>
    <row r="10" spans="1:14" ht="12" customHeight="1">
      <c r="A10" s="158"/>
      <c r="B10" s="280"/>
      <c r="C10" s="280"/>
      <c r="D10" s="279"/>
      <c r="E10" s="279"/>
      <c r="F10" s="278"/>
      <c r="G10" s="278"/>
      <c r="H10" s="147"/>
      <c r="I10" s="147"/>
      <c r="J10" s="147"/>
      <c r="K10" s="147"/>
      <c r="L10" s="147"/>
    </row>
    <row r="11" spans="1:14" ht="12" customHeight="1">
      <c r="A11" s="277" t="s">
        <v>41</v>
      </c>
      <c r="B11" s="276">
        <v>9.5054344704017648</v>
      </c>
      <c r="C11" s="275">
        <v>8.6576017860093621</v>
      </c>
      <c r="F11" s="265"/>
      <c r="G11" s="266"/>
      <c r="H11" s="266"/>
      <c r="I11" s="254"/>
      <c r="J11" s="147"/>
      <c r="K11" s="265"/>
      <c r="L11" s="147"/>
    </row>
    <row r="12" spans="1:14" ht="12" customHeight="1">
      <c r="A12" s="273" t="s">
        <v>25</v>
      </c>
      <c r="B12" s="271">
        <v>14.668961709854036</v>
      </c>
      <c r="C12" s="270">
        <v>12.20531405900239</v>
      </c>
      <c r="F12" s="265"/>
      <c r="G12" s="266"/>
      <c r="H12" s="266"/>
      <c r="I12" s="254"/>
      <c r="J12" s="147"/>
      <c r="K12" s="265"/>
      <c r="L12" s="147"/>
    </row>
    <row r="13" spans="1:14" ht="12" customHeight="1">
      <c r="A13" s="273" t="s">
        <v>15</v>
      </c>
      <c r="B13" s="271">
        <v>12.705370795288271</v>
      </c>
      <c r="C13" s="270">
        <v>10.470085276323406</v>
      </c>
      <c r="F13" s="265"/>
      <c r="G13" s="266"/>
      <c r="H13" s="266"/>
      <c r="I13" s="254"/>
      <c r="J13" s="266"/>
      <c r="K13" s="265"/>
      <c r="L13" s="147"/>
    </row>
    <row r="14" spans="1:14" ht="12" customHeight="1">
      <c r="A14" s="273" t="s">
        <v>18</v>
      </c>
      <c r="B14" s="271">
        <v>10.551113257649302</v>
      </c>
      <c r="C14" s="270">
        <v>9.7004297868956968</v>
      </c>
      <c r="F14" s="265"/>
      <c r="G14" s="266"/>
      <c r="H14" s="266"/>
      <c r="I14" s="254"/>
      <c r="J14" s="147"/>
      <c r="K14" s="265"/>
      <c r="L14" s="265"/>
      <c r="M14" s="274"/>
      <c r="N14" s="266"/>
    </row>
    <row r="15" spans="1:14" ht="12" customHeight="1">
      <c r="A15" s="273" t="s">
        <v>8</v>
      </c>
      <c r="B15" s="271">
        <v>11.059150038511619</v>
      </c>
      <c r="C15" s="270">
        <v>10.498973513901767</v>
      </c>
      <c r="F15" s="265"/>
      <c r="G15" s="266"/>
      <c r="H15" s="266"/>
      <c r="I15" s="254"/>
      <c r="J15" s="147"/>
      <c r="K15" s="265"/>
      <c r="L15" s="265"/>
      <c r="M15" s="274"/>
      <c r="N15" s="266"/>
    </row>
    <row r="16" spans="1:14" ht="12" customHeight="1">
      <c r="A16" s="273" t="s">
        <v>9</v>
      </c>
      <c r="B16" s="271">
        <v>9.6016553187378015</v>
      </c>
      <c r="C16" s="270">
        <v>8.6302494885528134</v>
      </c>
      <c r="F16" s="265"/>
      <c r="G16" s="266"/>
      <c r="H16" s="266"/>
      <c r="I16" s="254"/>
      <c r="J16" s="147"/>
      <c r="K16" s="265"/>
      <c r="L16" s="265"/>
      <c r="M16" s="274"/>
      <c r="N16" s="266"/>
    </row>
    <row r="17" spans="1:14" ht="12" customHeight="1">
      <c r="A17" s="273" t="s">
        <v>26</v>
      </c>
      <c r="B17" s="271">
        <v>2.6456718176129876</v>
      </c>
      <c r="C17" s="270">
        <v>2.8676834339825854</v>
      </c>
      <c r="F17" s="265"/>
      <c r="G17" s="266"/>
      <c r="H17" s="266"/>
      <c r="I17" s="254"/>
      <c r="J17" s="147"/>
      <c r="K17" s="265"/>
      <c r="L17" s="265"/>
      <c r="M17" s="274"/>
      <c r="N17" s="266"/>
    </row>
    <row r="18" spans="1:14" ht="12" customHeight="1">
      <c r="A18" s="273" t="s">
        <v>10</v>
      </c>
      <c r="B18" s="271">
        <v>11.116930443145963</v>
      </c>
      <c r="C18" s="270">
        <v>11.058113771448623</v>
      </c>
      <c r="F18" s="265"/>
      <c r="G18" s="266"/>
      <c r="H18" s="266"/>
      <c r="I18" s="254"/>
      <c r="J18" s="147"/>
      <c r="K18" s="265"/>
      <c r="L18" s="265"/>
      <c r="M18" s="274"/>
      <c r="N18" s="266"/>
    </row>
    <row r="19" spans="1:14" ht="12" customHeight="1">
      <c r="A19" s="273" t="s">
        <v>65</v>
      </c>
      <c r="B19" s="271">
        <v>14.852183689062052</v>
      </c>
      <c r="C19" s="270">
        <v>13.812812920660411</v>
      </c>
      <c r="F19" s="265"/>
      <c r="G19" s="266"/>
      <c r="H19" s="266"/>
      <c r="I19" s="254"/>
      <c r="J19" s="147"/>
      <c r="K19" s="265"/>
      <c r="L19" s="265"/>
      <c r="M19" s="274"/>
      <c r="N19" s="266"/>
    </row>
    <row r="20" spans="1:14" ht="12" customHeight="1">
      <c r="A20" s="273" t="s">
        <v>254</v>
      </c>
      <c r="B20" s="271">
        <v>8.8265929455791845</v>
      </c>
      <c r="C20" s="270">
        <v>8.7485464978994791</v>
      </c>
      <c r="F20" s="265"/>
      <c r="G20" s="266"/>
      <c r="H20" s="266"/>
      <c r="I20" s="254"/>
      <c r="J20" s="147"/>
      <c r="K20" s="265"/>
      <c r="L20" s="265"/>
      <c r="M20" s="274"/>
      <c r="N20" s="266"/>
    </row>
    <row r="21" spans="1:14" ht="12" customHeight="1">
      <c r="A21" s="273" t="s">
        <v>28</v>
      </c>
      <c r="B21" s="271">
        <v>12.202754839230154</v>
      </c>
      <c r="C21" s="270">
        <v>13.319788528209834</v>
      </c>
      <c r="F21" s="265"/>
      <c r="G21" s="266"/>
      <c r="H21" s="266"/>
      <c r="I21" s="254"/>
      <c r="J21" s="147"/>
      <c r="K21" s="265"/>
      <c r="L21" s="265"/>
      <c r="M21" s="274"/>
      <c r="N21" s="266"/>
    </row>
    <row r="22" spans="1:14" ht="12" customHeight="1">
      <c r="A22" s="273" t="s">
        <v>66</v>
      </c>
      <c r="B22" s="271">
        <v>9.6389114246160741</v>
      </c>
      <c r="C22" s="270">
        <v>11.563991965978978</v>
      </c>
      <c r="F22" s="265"/>
      <c r="G22" s="266"/>
      <c r="H22" s="266"/>
      <c r="I22" s="254"/>
      <c r="J22" s="147"/>
      <c r="K22" s="265"/>
      <c r="L22" s="265"/>
      <c r="M22" s="274"/>
      <c r="N22" s="266"/>
    </row>
    <row r="23" spans="1:14" ht="12" customHeight="1">
      <c r="A23" s="273" t="s">
        <v>253</v>
      </c>
      <c r="B23" s="271">
        <v>12.935515469399119</v>
      </c>
      <c r="C23" s="270">
        <v>11.9</v>
      </c>
      <c r="F23" s="265"/>
      <c r="G23" s="266"/>
      <c r="H23" s="266"/>
      <c r="I23" s="254"/>
      <c r="J23" s="147"/>
      <c r="K23" s="265"/>
      <c r="L23" s="147"/>
    </row>
    <row r="24" spans="1:14" ht="12" customHeight="1">
      <c r="A24" s="273" t="s">
        <v>30</v>
      </c>
      <c r="B24" s="271">
        <v>11.59494845479664</v>
      </c>
      <c r="C24" s="270">
        <v>10.827695689266664</v>
      </c>
      <c r="F24" s="265"/>
      <c r="G24" s="266"/>
      <c r="H24" s="266"/>
      <c r="I24" s="254"/>
      <c r="J24" s="147"/>
      <c r="K24" s="265"/>
      <c r="L24" s="147"/>
    </row>
    <row r="25" spans="1:14" ht="12" customHeight="1">
      <c r="A25" s="273" t="s">
        <v>84</v>
      </c>
      <c r="B25" s="271">
        <v>10.925390622163707</v>
      </c>
      <c r="C25" s="270">
        <v>11.826410768881129</v>
      </c>
      <c r="F25" s="265"/>
      <c r="G25" s="266"/>
      <c r="H25" s="266"/>
      <c r="I25" s="254"/>
      <c r="J25" s="147"/>
      <c r="K25" s="265"/>
      <c r="L25" s="147"/>
    </row>
    <row r="26" spans="1:14" ht="12" customHeight="1">
      <c r="A26" s="273" t="s">
        <v>82</v>
      </c>
      <c r="B26" s="271">
        <v>9.8309040127838543</v>
      </c>
      <c r="C26" s="270">
        <v>7.4298329015722153</v>
      </c>
      <c r="F26" s="265"/>
      <c r="G26" s="266"/>
      <c r="H26" s="266"/>
      <c r="I26" s="254"/>
      <c r="J26" s="147"/>
      <c r="K26" s="265"/>
      <c r="L26" s="147"/>
      <c r="M26" s="266"/>
    </row>
    <row r="27" spans="1:14" ht="12" customHeight="1">
      <c r="A27" s="273" t="s">
        <v>32</v>
      </c>
      <c r="B27" s="271">
        <v>9.1906601970612964</v>
      </c>
      <c r="C27" s="270">
        <v>8.8208307236815706</v>
      </c>
      <c r="F27" s="265"/>
      <c r="G27" s="266"/>
      <c r="H27" s="266"/>
      <c r="I27" s="254"/>
      <c r="J27" s="147"/>
      <c r="K27" s="265"/>
      <c r="L27" s="147"/>
      <c r="M27" s="266"/>
    </row>
    <row r="28" spans="1:14" ht="12" customHeight="1">
      <c r="A28" s="273" t="s">
        <v>33</v>
      </c>
      <c r="B28" s="271">
        <v>3.4297582679282277</v>
      </c>
      <c r="C28" s="270">
        <v>8.2080089347284506</v>
      </c>
      <c r="F28" s="265"/>
      <c r="G28" s="266"/>
      <c r="H28" s="266"/>
      <c r="I28" s="254"/>
      <c r="J28" s="147"/>
      <c r="K28" s="265"/>
      <c r="L28" s="147"/>
    </row>
    <row r="29" spans="1:14" ht="12" customHeight="1">
      <c r="A29" s="273" t="s">
        <v>12</v>
      </c>
      <c r="B29" s="271">
        <v>15.183279681810596</v>
      </c>
      <c r="C29" s="270">
        <v>16.121393793005005</v>
      </c>
      <c r="F29" s="265"/>
      <c r="G29" s="266"/>
      <c r="H29" s="266"/>
      <c r="I29" s="254"/>
      <c r="J29" s="147"/>
      <c r="K29" s="265"/>
      <c r="L29" s="147"/>
    </row>
    <row r="30" spans="1:14" ht="12" customHeight="1">
      <c r="A30" s="273" t="s">
        <v>35</v>
      </c>
      <c r="B30" s="271">
        <v>8.5239026612964057</v>
      </c>
      <c r="C30" s="270">
        <v>10.42306775422955</v>
      </c>
      <c r="F30" s="265"/>
      <c r="G30" s="266"/>
      <c r="H30" s="266"/>
      <c r="I30" s="254"/>
      <c r="J30" s="147"/>
      <c r="K30" s="265"/>
      <c r="L30" s="147"/>
    </row>
    <row r="31" spans="1:14" ht="12" customHeight="1">
      <c r="A31" s="273" t="s">
        <v>36</v>
      </c>
      <c r="B31" s="271">
        <v>7.2981489335913583</v>
      </c>
      <c r="C31" s="270">
        <v>7.095025419156495</v>
      </c>
      <c r="F31" s="265"/>
      <c r="G31" s="266"/>
      <c r="H31" s="266"/>
      <c r="I31" s="254"/>
      <c r="J31" s="147"/>
      <c r="K31" s="265"/>
      <c r="L31" s="147"/>
    </row>
    <row r="32" spans="1:14" ht="12" customHeight="1">
      <c r="A32" s="273" t="s">
        <v>43</v>
      </c>
      <c r="B32" s="271">
        <v>17.476621991433351</v>
      </c>
      <c r="C32" s="270">
        <v>12.185675291888778</v>
      </c>
      <c r="F32" s="265"/>
      <c r="G32" s="266"/>
      <c r="H32" s="266"/>
      <c r="I32" s="254"/>
      <c r="J32" s="147"/>
      <c r="K32" s="265"/>
      <c r="L32" s="147"/>
    </row>
    <row r="33" spans="1:12" ht="12" customHeight="1">
      <c r="A33" s="273" t="s">
        <v>58</v>
      </c>
      <c r="B33" s="271">
        <v>12.137756401677793</v>
      </c>
      <c r="C33" s="270">
        <v>10.523070600510067</v>
      </c>
      <c r="F33" s="265"/>
      <c r="G33" s="266"/>
      <c r="H33" s="266"/>
      <c r="I33" s="254"/>
      <c r="J33" s="147"/>
      <c r="K33" s="265"/>
      <c r="L33" s="147"/>
    </row>
    <row r="34" spans="1:12" ht="12" customHeight="1">
      <c r="A34" s="272" t="s">
        <v>13</v>
      </c>
      <c r="B34" s="271">
        <v>10.09203022361061</v>
      </c>
      <c r="C34" s="270">
        <v>9.6478231060464843</v>
      </c>
      <c r="F34" s="265"/>
      <c r="G34" s="266"/>
      <c r="H34" s="266"/>
      <c r="I34" s="254"/>
      <c r="J34" s="147"/>
      <c r="K34" s="265"/>
      <c r="L34" s="147"/>
    </row>
    <row r="35" spans="1:12" ht="12" customHeight="1">
      <c r="A35" s="272" t="s">
        <v>38</v>
      </c>
      <c r="B35" s="271">
        <v>6.2991800356223138</v>
      </c>
      <c r="C35" s="270">
        <v>5.7186473399764415</v>
      </c>
      <c r="F35" s="265"/>
      <c r="G35" s="266"/>
      <c r="H35" s="266"/>
      <c r="I35" s="254"/>
      <c r="J35" s="147"/>
      <c r="K35" s="265"/>
      <c r="L35" s="147"/>
    </row>
    <row r="36" spans="1:12" ht="12" customHeight="1">
      <c r="A36" s="272" t="s">
        <v>39</v>
      </c>
      <c r="B36" s="271">
        <v>12.279045038442153</v>
      </c>
      <c r="C36" s="270">
        <v>11.400710038541462</v>
      </c>
      <c r="F36" s="265"/>
      <c r="G36" s="266"/>
      <c r="H36" s="266"/>
      <c r="I36" s="254"/>
      <c r="J36" s="147"/>
      <c r="K36" s="265"/>
      <c r="L36" s="147"/>
    </row>
    <row r="37" spans="1:12" ht="12" customHeight="1">
      <c r="A37" s="269" t="s">
        <v>17</v>
      </c>
      <c r="B37" s="268">
        <v>9.8718966880370402</v>
      </c>
      <c r="C37" s="267">
        <v>9.0637689402869217</v>
      </c>
      <c r="F37" s="265"/>
      <c r="G37" s="266"/>
      <c r="H37" s="266"/>
      <c r="I37" s="254"/>
      <c r="J37" s="147"/>
      <c r="K37" s="265"/>
      <c r="L37" s="147"/>
    </row>
    <row r="38" spans="1:12" ht="12" customHeight="1">
      <c r="A38" s="155" t="s">
        <v>202</v>
      </c>
      <c r="B38" s="156"/>
      <c r="C38" s="156"/>
      <c r="D38" s="56"/>
      <c r="F38" s="892"/>
      <c r="G38" s="893"/>
    </row>
    <row r="39" spans="1:12" ht="12" customHeight="1">
      <c r="A39" s="156" t="s">
        <v>789</v>
      </c>
      <c r="B39" s="156"/>
      <c r="C39" s="156"/>
      <c r="D39" s="56"/>
      <c r="F39" s="892"/>
      <c r="G39" s="893"/>
    </row>
    <row r="40" spans="1:12" ht="12" customHeight="1">
      <c r="A40" s="247"/>
      <c r="B40" s="247"/>
      <c r="C40" s="247"/>
      <c r="D40" s="247"/>
    </row>
    <row r="41" spans="1:12" ht="12" customHeight="1">
      <c r="A41" s="247"/>
      <c r="B41" s="247"/>
      <c r="C41" s="247"/>
      <c r="D41" s="247"/>
    </row>
    <row r="42" spans="1:12" ht="12" customHeight="1">
      <c r="A42" s="247"/>
      <c r="B42" s="247"/>
      <c r="C42" s="247"/>
      <c r="D42" s="247"/>
    </row>
    <row r="43" spans="1:12" ht="17.25" customHeight="1">
      <c r="A43" s="247"/>
      <c r="B43" s="894"/>
      <c r="C43" s="894"/>
      <c r="D43" s="894"/>
    </row>
  </sheetData>
  <hyperlinks>
    <hyperlink ref="E1" location="Índice!A1" display="(Voltar ao índice)"/>
  </hyperlinks>
  <pageMargins left="0.511811024" right="0.511811024" top="0.78740157499999996" bottom="0.78740157499999996" header="0.31496062000000002" footer="0.31496062000000002"/>
  <pageSetup paperSize="9" orientation="portrait" verticalDpi="0" r:id="rId1"/>
</worksheet>
</file>

<file path=xl/worksheets/sheet35.xml><?xml version="1.0" encoding="utf-8"?>
<worksheet xmlns="http://schemas.openxmlformats.org/spreadsheetml/2006/main" xmlns:r="http://schemas.openxmlformats.org/officeDocument/2006/relationships">
  <dimension ref="A1:J40"/>
  <sheetViews>
    <sheetView workbookViewId="0">
      <selection activeCell="E1" sqref="E1"/>
    </sheetView>
  </sheetViews>
  <sheetFormatPr defaultColWidth="9.140625" defaultRowHeight="12" customHeight="1"/>
  <cols>
    <col min="1" max="1" width="21.42578125" style="157" customWidth="1"/>
    <col min="2" max="3" width="10" style="157" customWidth="1"/>
    <col min="4" max="4" width="9.140625" style="157"/>
    <col min="5" max="5" width="13.28515625" style="157" customWidth="1"/>
    <col min="6" max="6" width="9.140625" style="157"/>
    <col min="7" max="7" width="16.140625" style="157" customWidth="1"/>
    <col min="8" max="8" width="15.28515625" style="157" customWidth="1"/>
    <col min="9" max="16384" width="9.140625" style="157"/>
  </cols>
  <sheetData>
    <row r="1" spans="1:10" ht="12" customHeight="1">
      <c r="A1" s="155" t="s">
        <v>744</v>
      </c>
      <c r="B1" s="156"/>
      <c r="E1" s="246" t="s">
        <v>214</v>
      </c>
    </row>
    <row r="2" spans="1:10" ht="12" customHeight="1">
      <c r="A2" s="156" t="s">
        <v>204</v>
      </c>
      <c r="B2" s="156"/>
    </row>
    <row r="3" spans="1:10" ht="12" customHeight="1">
      <c r="A3" s="156" t="s">
        <v>252</v>
      </c>
      <c r="B3" s="156"/>
      <c r="G3" s="912"/>
      <c r="H3" s="912"/>
    </row>
    <row r="4" spans="1:10" ht="12" customHeight="1">
      <c r="A4" s="910"/>
      <c r="B4" s="910"/>
      <c r="G4" s="912"/>
      <c r="H4" s="912"/>
    </row>
    <row r="5" spans="1:10" ht="21.6" customHeight="1">
      <c r="A5" s="1135" t="s">
        <v>196</v>
      </c>
      <c r="B5" s="1134" t="s">
        <v>743</v>
      </c>
      <c r="C5" s="1133"/>
      <c r="G5" s="912"/>
      <c r="H5" s="912"/>
    </row>
    <row r="6" spans="1:10" ht="15">
      <c r="A6" s="1136"/>
      <c r="B6" s="78">
        <v>2015</v>
      </c>
      <c r="C6" s="78">
        <v>2016</v>
      </c>
      <c r="F6" s="147"/>
      <c r="G6" s="895"/>
      <c r="H6" s="912"/>
    </row>
    <row r="7" spans="1:10" ht="11.25">
      <c r="A7" s="264"/>
      <c r="B7" s="263"/>
      <c r="C7" s="263"/>
      <c r="F7" s="147"/>
      <c r="G7" s="912"/>
      <c r="H7" s="912"/>
    </row>
    <row r="8" spans="1:10" ht="12" customHeight="1">
      <c r="A8" s="258" t="s">
        <v>105</v>
      </c>
      <c r="B8" s="256">
        <v>407.95094418996473</v>
      </c>
      <c r="C8" s="257">
        <v>349.99113997722992</v>
      </c>
      <c r="E8" s="262"/>
      <c r="F8" s="147"/>
      <c r="G8" s="912"/>
      <c r="H8" s="912"/>
    </row>
    <row r="9" spans="1:10" ht="12" customHeight="1">
      <c r="A9" s="261"/>
      <c r="B9" s="260"/>
      <c r="C9" s="260"/>
      <c r="E9" s="259"/>
      <c r="F9" s="147"/>
      <c r="G9" s="908"/>
      <c r="H9" s="912"/>
      <c r="I9" s="2"/>
    </row>
    <row r="10" spans="1:10" ht="12" customHeight="1">
      <c r="A10" s="258" t="s">
        <v>200</v>
      </c>
      <c r="B10" s="257">
        <v>48.058618422798517</v>
      </c>
      <c r="C10" s="256">
        <v>42.779623154016129</v>
      </c>
      <c r="E10" s="255"/>
      <c r="F10" s="147"/>
      <c r="G10" s="908"/>
      <c r="H10" s="912"/>
      <c r="I10" s="147"/>
      <c r="J10" s="147"/>
    </row>
    <row r="11" spans="1:10" ht="12" customHeight="1">
      <c r="A11" s="250"/>
      <c r="B11" s="252"/>
      <c r="C11" s="252"/>
      <c r="E11" s="65"/>
      <c r="F11" s="147"/>
      <c r="G11" s="912"/>
      <c r="H11" s="912"/>
      <c r="I11" s="147"/>
      <c r="J11" s="147"/>
    </row>
    <row r="12" spans="1:10" ht="12" customHeight="1">
      <c r="A12" s="900" t="s">
        <v>41</v>
      </c>
      <c r="B12" s="896">
        <v>579.83434468943983</v>
      </c>
      <c r="C12" s="899">
        <v>531.67580288409147</v>
      </c>
      <c r="E12" s="904"/>
      <c r="F12" s="904"/>
      <c r="G12" s="912"/>
      <c r="H12" s="912"/>
      <c r="I12" s="147"/>
      <c r="J12" s="147"/>
    </row>
    <row r="13" spans="1:10" ht="12" customHeight="1">
      <c r="A13" s="250" t="s">
        <v>25</v>
      </c>
      <c r="B13" s="897">
        <v>344.29249572169408</v>
      </c>
      <c r="C13" s="901">
        <v>310.28853000762439</v>
      </c>
      <c r="E13" s="904"/>
      <c r="F13" s="904"/>
      <c r="G13" s="912"/>
      <c r="H13" s="912"/>
      <c r="I13" s="147"/>
      <c r="J13" s="147"/>
    </row>
    <row r="14" spans="1:10" ht="12" customHeight="1">
      <c r="A14" s="250" t="s">
        <v>15</v>
      </c>
      <c r="B14" s="897">
        <v>660.34992598206168</v>
      </c>
      <c r="C14" s="901">
        <v>529.20713513444412</v>
      </c>
      <c r="E14" s="904"/>
      <c r="F14" s="904"/>
      <c r="G14" s="912"/>
      <c r="H14" s="912"/>
      <c r="I14" s="147"/>
      <c r="J14" s="147"/>
    </row>
    <row r="15" spans="1:10" ht="12" customHeight="1">
      <c r="A15" s="250" t="s">
        <v>18</v>
      </c>
      <c r="B15" s="897">
        <v>375.40601215297528</v>
      </c>
      <c r="C15" s="901">
        <v>349.27602425689093</v>
      </c>
      <c r="E15" s="904"/>
      <c r="F15" s="904"/>
      <c r="G15" s="912"/>
      <c r="H15" s="912"/>
      <c r="I15" s="147"/>
      <c r="J15" s="147"/>
    </row>
    <row r="16" spans="1:10" ht="12" customHeight="1">
      <c r="A16" s="250" t="s">
        <v>8</v>
      </c>
      <c r="B16" s="897">
        <v>265.88728540610725</v>
      </c>
      <c r="C16" s="901">
        <v>271.42027699680676</v>
      </c>
      <c r="E16" s="904"/>
      <c r="F16" s="904"/>
      <c r="G16" s="912"/>
      <c r="H16" s="912"/>
      <c r="I16" s="65"/>
      <c r="J16" s="147"/>
    </row>
    <row r="17" spans="1:10" ht="12" customHeight="1">
      <c r="A17" s="250" t="s">
        <v>9</v>
      </c>
      <c r="B17" s="897">
        <v>221.30291693785415</v>
      </c>
      <c r="C17" s="901">
        <v>212.63341584126937</v>
      </c>
      <c r="E17" s="904"/>
      <c r="F17" s="904"/>
      <c r="G17" s="912"/>
      <c r="H17" s="912"/>
      <c r="I17" s="251"/>
      <c r="J17" s="147"/>
    </row>
    <row r="18" spans="1:10" ht="12" customHeight="1">
      <c r="A18" s="250" t="s">
        <v>26</v>
      </c>
      <c r="B18" s="897">
        <v>251.48617627629599</v>
      </c>
      <c r="C18" s="901">
        <v>237.62118513403126</v>
      </c>
      <c r="E18" s="904"/>
      <c r="F18" s="904"/>
      <c r="G18" s="912"/>
      <c r="H18" s="912"/>
      <c r="I18" s="147"/>
      <c r="J18" s="147"/>
    </row>
    <row r="19" spans="1:10" ht="12" customHeight="1">
      <c r="A19" s="914" t="s">
        <v>10</v>
      </c>
      <c r="B19" s="897">
        <v>344.62432619602532</v>
      </c>
      <c r="C19" s="901">
        <v>329.6340235780433</v>
      </c>
      <c r="E19" s="904"/>
      <c r="F19" s="904"/>
      <c r="G19" s="912"/>
      <c r="H19" s="912"/>
      <c r="I19" s="147"/>
      <c r="J19" s="147"/>
    </row>
    <row r="20" spans="1:10" ht="12" customHeight="1">
      <c r="A20" s="914" t="s">
        <v>65</v>
      </c>
      <c r="B20" s="897">
        <v>490.97900359028927</v>
      </c>
      <c r="C20" s="901">
        <v>449.53501931866805</v>
      </c>
      <c r="E20" s="904"/>
      <c r="F20" s="904"/>
      <c r="G20" s="147"/>
      <c r="H20" s="147"/>
      <c r="I20" s="147"/>
      <c r="J20" s="147"/>
    </row>
    <row r="21" spans="1:10" ht="12" customHeight="1">
      <c r="A21" s="914" t="s">
        <v>27</v>
      </c>
      <c r="B21" s="897">
        <v>181.39303111809477</v>
      </c>
      <c r="C21" s="901">
        <v>199.57891989198791</v>
      </c>
      <c r="E21" s="904"/>
      <c r="F21" s="904"/>
      <c r="G21" s="147"/>
      <c r="H21" s="147"/>
      <c r="I21" s="147"/>
      <c r="J21" s="147"/>
    </row>
    <row r="22" spans="1:10" ht="12" customHeight="1">
      <c r="A22" s="914" t="s">
        <v>28</v>
      </c>
      <c r="B22" s="897">
        <v>477.08081190365459</v>
      </c>
      <c r="C22" s="901">
        <v>549.52156179143378</v>
      </c>
      <c r="E22" s="904"/>
      <c r="F22" s="904"/>
      <c r="G22" s="147"/>
      <c r="H22" s="147"/>
      <c r="I22" s="147"/>
      <c r="J22" s="147"/>
    </row>
    <row r="23" spans="1:10" ht="12" customHeight="1">
      <c r="A23" s="914" t="s">
        <v>66</v>
      </c>
      <c r="B23" s="897">
        <v>440.67502407097703</v>
      </c>
      <c r="C23" s="901">
        <v>473.91182762659815</v>
      </c>
      <c r="E23" s="904"/>
      <c r="F23" s="904"/>
      <c r="G23" s="147"/>
      <c r="H23" s="147"/>
      <c r="I23" s="147"/>
      <c r="J23" s="147"/>
    </row>
    <row r="24" spans="1:10" ht="12" customHeight="1">
      <c r="A24" s="914" t="s">
        <v>75</v>
      </c>
      <c r="B24" s="897">
        <v>436.82525830264109</v>
      </c>
      <c r="C24" s="901">
        <v>423.11958712202755</v>
      </c>
      <c r="E24" s="904"/>
      <c r="F24" s="904"/>
      <c r="G24" s="147"/>
      <c r="H24" s="147"/>
      <c r="I24" s="147"/>
      <c r="J24" s="147"/>
    </row>
    <row r="25" spans="1:10" ht="12" customHeight="1">
      <c r="A25" s="914" t="s">
        <v>30</v>
      </c>
      <c r="B25" s="897">
        <v>282.61535157063764</v>
      </c>
      <c r="C25" s="901">
        <v>268.6551477566519</v>
      </c>
      <c r="E25" s="904"/>
      <c r="F25" s="904"/>
      <c r="G25" s="147"/>
      <c r="H25" s="147"/>
    </row>
    <row r="26" spans="1:10" ht="12" customHeight="1">
      <c r="A26" s="914" t="s">
        <v>84</v>
      </c>
      <c r="B26" s="897">
        <v>249.60302510341182</v>
      </c>
      <c r="C26" s="901">
        <v>280.23676377420196</v>
      </c>
      <c r="E26" s="904"/>
      <c r="F26" s="904"/>
      <c r="G26" s="147"/>
      <c r="H26" s="147"/>
    </row>
    <row r="27" spans="1:10" ht="12" customHeight="1">
      <c r="A27" s="914" t="s">
        <v>82</v>
      </c>
      <c r="B27" s="897">
        <v>320.69349730215919</v>
      </c>
      <c r="C27" s="901">
        <v>339.18296267807079</v>
      </c>
      <c r="E27" s="904"/>
      <c r="F27" s="904"/>
    </row>
    <row r="28" spans="1:10" ht="12" customHeight="1">
      <c r="A28" s="914" t="s">
        <v>32</v>
      </c>
      <c r="B28" s="897">
        <v>248.26476433993037</v>
      </c>
      <c r="C28" s="901">
        <v>245.97517015439192</v>
      </c>
      <c r="E28" s="904"/>
      <c r="F28" s="904"/>
    </row>
    <row r="29" spans="1:10" ht="12" customHeight="1">
      <c r="A29" s="914" t="s">
        <v>33</v>
      </c>
      <c r="B29" s="897">
        <v>77.595272504720754</v>
      </c>
      <c r="C29" s="901">
        <v>218.11988119906107</v>
      </c>
      <c r="E29" s="904"/>
      <c r="F29" s="904"/>
    </row>
    <row r="30" spans="1:10" ht="12" customHeight="1">
      <c r="A30" s="914" t="s">
        <v>12</v>
      </c>
      <c r="B30" s="897">
        <v>570.99312427832535</v>
      </c>
      <c r="C30" s="901">
        <v>550.60099275751213</v>
      </c>
      <c r="E30" s="904"/>
      <c r="F30" s="904"/>
    </row>
    <row r="31" spans="1:10" ht="12" customHeight="1">
      <c r="A31" s="914" t="s">
        <v>35</v>
      </c>
      <c r="B31" s="897">
        <v>252.95059285391906</v>
      </c>
      <c r="C31" s="901">
        <v>304.59351149842388</v>
      </c>
      <c r="E31" s="904"/>
      <c r="F31" s="904"/>
    </row>
    <row r="32" spans="1:10" ht="12" customHeight="1">
      <c r="A32" s="914" t="s">
        <v>36</v>
      </c>
      <c r="B32" s="897">
        <v>295.60502693192325</v>
      </c>
      <c r="C32" s="901">
        <v>295.58331739246</v>
      </c>
      <c r="E32" s="904"/>
      <c r="F32" s="904"/>
    </row>
    <row r="33" spans="1:6" ht="12" customHeight="1">
      <c r="A33" s="914" t="s">
        <v>43</v>
      </c>
      <c r="B33" s="897">
        <v>594.74526707972427</v>
      </c>
      <c r="C33" s="901">
        <v>426.34416054796145</v>
      </c>
      <c r="E33" s="904"/>
      <c r="F33" s="904"/>
    </row>
    <row r="34" spans="1:6" ht="12" customHeight="1">
      <c r="A34" s="914" t="s">
        <v>58</v>
      </c>
      <c r="B34" s="897">
        <v>643.30443098890044</v>
      </c>
      <c r="C34" s="901">
        <v>692.63433116374222</v>
      </c>
      <c r="E34" s="904"/>
      <c r="F34" s="904"/>
    </row>
    <row r="35" spans="1:6" ht="12" customHeight="1">
      <c r="A35" s="917" t="s">
        <v>13</v>
      </c>
      <c r="B35" s="897">
        <v>320.38927193839919</v>
      </c>
      <c r="C35" s="901">
        <v>315.67188709210393</v>
      </c>
      <c r="E35" s="904"/>
      <c r="F35" s="904"/>
    </row>
    <row r="36" spans="1:6" ht="12" customHeight="1">
      <c r="A36" s="917" t="s">
        <v>14</v>
      </c>
      <c r="B36" s="897">
        <v>275.84670510309678</v>
      </c>
      <c r="C36" s="901">
        <v>245.68785113325566</v>
      </c>
      <c r="E36" s="904"/>
      <c r="F36" s="904"/>
    </row>
    <row r="37" spans="1:6" ht="12" customHeight="1">
      <c r="A37" s="917" t="s">
        <v>39</v>
      </c>
      <c r="B37" s="897">
        <v>380.13118538238831</v>
      </c>
      <c r="C37" s="901">
        <v>362.1678010256075</v>
      </c>
      <c r="E37" s="904"/>
      <c r="F37" s="904"/>
    </row>
    <row r="38" spans="1:6" ht="12" customHeight="1">
      <c r="A38" s="902" t="s">
        <v>17</v>
      </c>
      <c r="B38" s="898">
        <v>454.63858188506379</v>
      </c>
      <c r="C38" s="903">
        <v>477.21186056903832</v>
      </c>
      <c r="E38" s="904"/>
      <c r="F38" s="904"/>
    </row>
    <row r="39" spans="1:6" ht="12" customHeight="1">
      <c r="A39" s="155" t="s">
        <v>205</v>
      </c>
      <c r="B39" s="156"/>
    </row>
    <row r="40" spans="1:6" ht="12" customHeight="1">
      <c r="A40" s="56" t="s">
        <v>790</v>
      </c>
    </row>
  </sheetData>
  <mergeCells count="2">
    <mergeCell ref="B5:C5"/>
    <mergeCell ref="A5:A6"/>
  </mergeCells>
  <hyperlinks>
    <hyperlink ref="E1" location="Índice!A1" display="(Voltar ao índice)"/>
  </hyperlinks>
  <pageMargins left="0.511811024" right="0.511811024" top="0.78740157499999996" bottom="0.78740157499999996" header="0.31496062000000002" footer="0.31496062000000002"/>
  <pageSetup paperSize="9" orientation="portrait" r:id="rId1"/>
</worksheet>
</file>

<file path=xl/worksheets/sheet36.xml><?xml version="1.0" encoding="utf-8"?>
<worksheet xmlns="http://schemas.openxmlformats.org/spreadsheetml/2006/main" xmlns:r="http://schemas.openxmlformats.org/officeDocument/2006/relationships">
  <dimension ref="A1:F38"/>
  <sheetViews>
    <sheetView workbookViewId="0">
      <selection activeCell="F1" sqref="F1"/>
    </sheetView>
  </sheetViews>
  <sheetFormatPr defaultColWidth="9.140625" defaultRowHeight="11.25"/>
  <cols>
    <col min="1" max="1" width="21.5703125" style="288" customWidth="1"/>
    <col min="2" max="3" width="11.42578125" style="288" customWidth="1"/>
    <col min="4" max="16384" width="9.140625" style="288"/>
  </cols>
  <sheetData>
    <row r="1" spans="1:6">
      <c r="A1" s="155" t="s">
        <v>745</v>
      </c>
      <c r="F1" s="246" t="s">
        <v>214</v>
      </c>
    </row>
    <row r="2" spans="1:6">
      <c r="A2" s="66" t="s">
        <v>746</v>
      </c>
    </row>
    <row r="3" spans="1:6">
      <c r="A3" s="67" t="s">
        <v>791</v>
      </c>
    </row>
    <row r="4" spans="1:6">
      <c r="A4" s="157"/>
    </row>
    <row r="5" spans="1:6" ht="46.5" customHeight="1">
      <c r="A5" s="232" t="s">
        <v>206</v>
      </c>
      <c r="B5" s="1134" t="s">
        <v>257</v>
      </c>
      <c r="C5" s="1133"/>
    </row>
    <row r="6" spans="1:6">
      <c r="A6" s="232"/>
      <c r="B6" s="232">
        <v>2015</v>
      </c>
      <c r="C6" s="232">
        <v>2016</v>
      </c>
    </row>
    <row r="7" spans="1:6">
      <c r="A7" s="68"/>
      <c r="B7" s="68"/>
    </row>
    <row r="8" spans="1:6">
      <c r="A8" s="299" t="s">
        <v>105</v>
      </c>
      <c r="B8" s="298">
        <v>32.96229802513465</v>
      </c>
      <c r="C8" s="298">
        <v>39.10233393177738</v>
      </c>
    </row>
    <row r="9" spans="1:6">
      <c r="A9" s="68"/>
      <c r="B9" s="297"/>
    </row>
    <row r="10" spans="1:6">
      <c r="A10" s="296" t="s">
        <v>41</v>
      </c>
      <c r="B10" s="295">
        <v>0</v>
      </c>
      <c r="C10" s="295">
        <v>9.0909090909090917</v>
      </c>
    </row>
    <row r="11" spans="1:6">
      <c r="A11" s="40" t="s">
        <v>25</v>
      </c>
      <c r="B11" s="292">
        <v>4.9019607843137258</v>
      </c>
      <c r="C11" s="292">
        <v>12.745098039215685</v>
      </c>
    </row>
    <row r="12" spans="1:6">
      <c r="A12" s="40" t="s">
        <v>15</v>
      </c>
      <c r="B12" s="292">
        <v>6.25</v>
      </c>
      <c r="C12" s="292">
        <v>6.25</v>
      </c>
    </row>
    <row r="13" spans="1:6">
      <c r="A13" s="40" t="s">
        <v>18</v>
      </c>
      <c r="B13" s="292">
        <v>17.741935483870968</v>
      </c>
      <c r="C13" s="292">
        <v>35.483870967741936</v>
      </c>
    </row>
    <row r="14" spans="1:6">
      <c r="A14" s="40" t="s">
        <v>8</v>
      </c>
      <c r="B14" s="292">
        <v>31.414868105515588</v>
      </c>
      <c r="C14" s="292">
        <v>29.97601918465228</v>
      </c>
    </row>
    <row r="15" spans="1:6">
      <c r="A15" s="40" t="s">
        <v>9</v>
      </c>
      <c r="B15" s="292">
        <v>13.043478260869565</v>
      </c>
      <c r="C15" s="292">
        <v>16.304347826086957</v>
      </c>
    </row>
    <row r="16" spans="1:6">
      <c r="A16" s="40" t="s">
        <v>26</v>
      </c>
      <c r="B16" s="292" t="s">
        <v>40</v>
      </c>
      <c r="C16" s="292" t="s">
        <v>40</v>
      </c>
    </row>
    <row r="17" spans="1:3">
      <c r="A17" s="40" t="s">
        <v>10</v>
      </c>
      <c r="B17" s="292">
        <v>35.897435897435898</v>
      </c>
      <c r="C17" s="292">
        <v>44.871794871794876</v>
      </c>
    </row>
    <row r="18" spans="1:3">
      <c r="A18" s="40" t="s">
        <v>65</v>
      </c>
      <c r="B18" s="292">
        <v>40.650406504065039</v>
      </c>
      <c r="C18" s="292">
        <v>77.235772357723576</v>
      </c>
    </row>
    <row r="19" spans="1:3">
      <c r="A19" s="40" t="s">
        <v>112</v>
      </c>
      <c r="B19" s="292">
        <v>11.52073732718894</v>
      </c>
      <c r="C19" s="292">
        <v>19.35483870967742</v>
      </c>
    </row>
    <row r="20" spans="1:3">
      <c r="A20" s="40" t="s">
        <v>28</v>
      </c>
      <c r="B20" s="292">
        <v>11.347517730496454</v>
      </c>
      <c r="C20" s="292">
        <v>12.76595744680851</v>
      </c>
    </row>
    <row r="21" spans="1:3">
      <c r="A21" s="40" t="s">
        <v>66</v>
      </c>
      <c r="B21" s="292">
        <v>15.18987341772152</v>
      </c>
      <c r="C21" s="292">
        <v>15.18987341772152</v>
      </c>
    </row>
    <row r="22" spans="1:3">
      <c r="A22" s="40" t="s">
        <v>29</v>
      </c>
      <c r="B22" s="292">
        <v>54.747948417350521</v>
      </c>
      <c r="C22" s="292">
        <v>68.347010550996472</v>
      </c>
    </row>
    <row r="23" spans="1:3">
      <c r="A23" s="40" t="s">
        <v>30</v>
      </c>
      <c r="B23" s="292">
        <v>11.805555555555555</v>
      </c>
      <c r="C23" s="292">
        <v>11.805555555555555</v>
      </c>
    </row>
    <row r="24" spans="1:3">
      <c r="A24" s="40" t="s">
        <v>84</v>
      </c>
      <c r="B24" s="292">
        <v>6.2780269058295968</v>
      </c>
      <c r="C24" s="292">
        <v>4.9327354260089686</v>
      </c>
    </row>
    <row r="25" spans="1:3">
      <c r="A25" s="40" t="s">
        <v>31</v>
      </c>
      <c r="B25" s="292">
        <v>28.822055137844611</v>
      </c>
      <c r="C25" s="292">
        <v>27.56892230576441</v>
      </c>
    </row>
    <row r="26" spans="1:3">
      <c r="A26" s="40" t="s">
        <v>32</v>
      </c>
      <c r="B26" s="292">
        <v>23.783783783783786</v>
      </c>
      <c r="C26" s="292">
        <v>22.162162162162165</v>
      </c>
    </row>
    <row r="27" spans="1:3">
      <c r="A27" s="40" t="s">
        <v>33</v>
      </c>
      <c r="B27" s="292">
        <v>4.9107142857142856</v>
      </c>
      <c r="C27" s="292">
        <v>14.285714285714285</v>
      </c>
    </row>
    <row r="28" spans="1:3">
      <c r="A28" s="40" t="s">
        <v>12</v>
      </c>
      <c r="B28" s="292">
        <v>46.739130434782609</v>
      </c>
      <c r="C28" s="292">
        <v>57.608695652173914</v>
      </c>
    </row>
    <row r="29" spans="1:3">
      <c r="A29" s="40" t="s">
        <v>35</v>
      </c>
      <c r="B29" s="292">
        <v>4.1916167664670656</v>
      </c>
      <c r="C29" s="292">
        <v>4.7904191616766472</v>
      </c>
    </row>
    <row r="30" spans="1:3">
      <c r="A30" s="40" t="s">
        <v>36</v>
      </c>
      <c r="B30" s="292">
        <v>54.12474849094567</v>
      </c>
      <c r="C30" s="292">
        <v>53.319919517102619</v>
      </c>
    </row>
    <row r="31" spans="1:3">
      <c r="A31" s="40" t="s">
        <v>43</v>
      </c>
      <c r="B31" s="292">
        <v>9.6153846153846168</v>
      </c>
      <c r="C31" s="292">
        <v>9.6153846153846168</v>
      </c>
    </row>
    <row r="32" spans="1:3">
      <c r="A32" s="40" t="s">
        <v>58</v>
      </c>
      <c r="B32" s="292">
        <v>0</v>
      </c>
      <c r="C32" s="292">
        <v>6.666666666666667</v>
      </c>
    </row>
    <row r="33" spans="1:3">
      <c r="A33" s="40" t="s">
        <v>13</v>
      </c>
      <c r="B33" s="292">
        <v>83.050847457627114</v>
      </c>
      <c r="C33" s="292">
        <v>84.067796610169481</v>
      </c>
    </row>
    <row r="34" spans="1:3">
      <c r="A34" s="40" t="s">
        <v>38</v>
      </c>
      <c r="B34" s="292">
        <v>36.124031007751938</v>
      </c>
      <c r="C34" s="292">
        <v>39.534883720930232</v>
      </c>
    </row>
    <row r="35" spans="1:3">
      <c r="A35" s="40" t="s">
        <v>39</v>
      </c>
      <c r="B35" s="292">
        <v>8</v>
      </c>
      <c r="C35" s="292">
        <v>9.3333333333333339</v>
      </c>
    </row>
    <row r="36" spans="1:3">
      <c r="A36" s="159" t="s">
        <v>17</v>
      </c>
      <c r="B36" s="290">
        <v>5.0359712230215825</v>
      </c>
      <c r="C36" s="290">
        <v>37.410071942446045</v>
      </c>
    </row>
    <row r="37" spans="1:3">
      <c r="A37" s="40" t="s">
        <v>256</v>
      </c>
    </row>
    <row r="38" spans="1:3">
      <c r="A38" s="156" t="s">
        <v>172</v>
      </c>
    </row>
  </sheetData>
  <mergeCells count="1">
    <mergeCell ref="B5:C5"/>
  </mergeCells>
  <hyperlinks>
    <hyperlink ref="F1" location="Índice!A1" display="(Voltar ao índice)"/>
  </hyperlinks>
  <pageMargins left="0.511811024" right="0.511811024" top="0.78740157499999996" bottom="0.78740157499999996" header="0.31496062000000002" footer="0.31496062000000002"/>
  <pageSetup paperSize="9" orientation="portrait" r:id="rId1"/>
</worksheet>
</file>

<file path=xl/worksheets/sheet37.xml><?xml version="1.0" encoding="utf-8"?>
<worksheet xmlns="http://schemas.openxmlformats.org/spreadsheetml/2006/main" xmlns:r="http://schemas.openxmlformats.org/officeDocument/2006/relationships">
  <dimension ref="A1:L37"/>
  <sheetViews>
    <sheetView workbookViewId="0">
      <selection activeCell="K1" sqref="K1"/>
    </sheetView>
  </sheetViews>
  <sheetFormatPr defaultColWidth="9.140625" defaultRowHeight="12" customHeight="1"/>
  <cols>
    <col min="1" max="1" width="32.140625" style="157" customWidth="1"/>
    <col min="2" max="2" width="15.28515625" style="157" customWidth="1"/>
    <col min="3" max="3" width="26.42578125" style="157" bestFit="1" customWidth="1"/>
    <col min="4" max="4" width="11.7109375" style="157" bestFit="1" customWidth="1"/>
    <col min="5" max="5" width="10.85546875" style="157" bestFit="1" customWidth="1"/>
    <col min="6" max="6" width="11.7109375" style="157" bestFit="1" customWidth="1"/>
    <col min="7" max="7" width="13.28515625" style="157" customWidth="1"/>
    <col min="8" max="9" width="11.7109375" style="157" bestFit="1" customWidth="1"/>
    <col min="10" max="10" width="15.28515625" style="157" customWidth="1"/>
    <col min="11" max="11" width="13.140625" style="157" bestFit="1" customWidth="1"/>
    <col min="12" max="16384" width="9.140625" style="157"/>
  </cols>
  <sheetData>
    <row r="1" spans="1:12" ht="12" customHeight="1">
      <c r="A1" s="155" t="s">
        <v>747</v>
      </c>
      <c r="B1" s="155"/>
      <c r="C1" s="155"/>
      <c r="D1" s="156"/>
      <c r="K1" s="246" t="s">
        <v>214</v>
      </c>
    </row>
    <row r="2" spans="1:12" ht="12" customHeight="1">
      <c r="A2" s="156" t="s">
        <v>312</v>
      </c>
      <c r="B2" s="156"/>
      <c r="C2" s="156"/>
      <c r="D2" s="156"/>
    </row>
    <row r="3" spans="1:12" ht="12" customHeight="1">
      <c r="A3" s="156" t="s">
        <v>793</v>
      </c>
      <c r="B3" s="156"/>
      <c r="C3" s="156"/>
      <c r="D3" s="156"/>
    </row>
    <row r="4" spans="1:12" ht="12" customHeight="1">
      <c r="A4" s="156"/>
      <c r="B4" s="156"/>
      <c r="C4" s="156"/>
      <c r="J4" s="1137" t="s">
        <v>748</v>
      </c>
      <c r="K4" s="1137"/>
    </row>
    <row r="5" spans="1:12" ht="11.25">
      <c r="A5" s="231" t="s">
        <v>311</v>
      </c>
      <c r="B5" s="231" t="s">
        <v>119</v>
      </c>
      <c r="C5" s="231" t="s">
        <v>217</v>
      </c>
      <c r="D5" s="78">
        <v>2011</v>
      </c>
      <c r="E5" s="78">
        <v>2012</v>
      </c>
      <c r="F5" s="78">
        <v>2013</v>
      </c>
      <c r="G5" s="78">
        <v>2014</v>
      </c>
      <c r="H5" s="78">
        <v>2015</v>
      </c>
      <c r="I5" s="78">
        <v>2016</v>
      </c>
      <c r="J5" s="78">
        <v>2017</v>
      </c>
      <c r="K5" s="78" t="s">
        <v>224</v>
      </c>
    </row>
    <row r="6" spans="1:12" ht="11.25">
      <c r="A6" s="264"/>
      <c r="B6" s="264"/>
      <c r="C6" s="264"/>
      <c r="D6" s="263"/>
      <c r="E6" s="263"/>
      <c r="H6" s="147"/>
    </row>
    <row r="7" spans="1:12" ht="12" customHeight="1">
      <c r="A7" s="258" t="s">
        <v>105</v>
      </c>
      <c r="B7" s="258"/>
      <c r="C7" s="258"/>
      <c r="D7" s="303">
        <f t="shared" ref="D7:K7" si="0">SUM(D9:D35)</f>
        <v>226659586.0765126</v>
      </c>
      <c r="E7" s="303">
        <f t="shared" si="0"/>
        <v>77769219.927892879</v>
      </c>
      <c r="F7" s="303">
        <f t="shared" si="0"/>
        <v>543129032.56879699</v>
      </c>
      <c r="G7" s="303">
        <f t="shared" si="0"/>
        <v>431245442.64117187</v>
      </c>
      <c r="H7" s="303">
        <f t="shared" si="0"/>
        <v>240705622.76101264</v>
      </c>
      <c r="I7" s="303">
        <f t="shared" si="0"/>
        <v>141202660.6179921</v>
      </c>
      <c r="J7" s="303">
        <f t="shared" si="0"/>
        <v>127134521.86</v>
      </c>
      <c r="K7" s="303">
        <f t="shared" si="0"/>
        <v>1787846086.4533792</v>
      </c>
    </row>
    <row r="8" spans="1:12" ht="12" customHeight="1">
      <c r="A8" s="250"/>
      <c r="B8" s="250"/>
      <c r="C8" s="250"/>
      <c r="D8" s="252"/>
      <c r="E8" s="252"/>
      <c r="G8" s="65"/>
      <c r="H8" s="147"/>
      <c r="I8" s="147"/>
      <c r="J8" s="147"/>
      <c r="K8" s="147"/>
      <c r="L8" s="147"/>
    </row>
    <row r="9" spans="1:12" ht="12" customHeight="1">
      <c r="A9" s="253" t="s">
        <v>310</v>
      </c>
      <c r="B9" s="253" t="s">
        <v>12</v>
      </c>
      <c r="C9" s="253" t="s">
        <v>309</v>
      </c>
      <c r="D9" s="302">
        <v>196927068.3060523</v>
      </c>
      <c r="E9" s="252"/>
      <c r="F9" s="252"/>
      <c r="G9" s="252"/>
      <c r="H9" s="252"/>
      <c r="I9" s="252"/>
      <c r="J9" s="252"/>
      <c r="K9" s="302">
        <f t="shared" ref="K9:K35" si="1">SUM(D9:J9)</f>
        <v>196927068.3060523</v>
      </c>
      <c r="L9" s="147"/>
    </row>
    <row r="10" spans="1:12" ht="12" customHeight="1">
      <c r="A10" s="250" t="s">
        <v>308</v>
      </c>
      <c r="B10" s="250" t="s">
        <v>66</v>
      </c>
      <c r="C10" s="250" t="s">
        <v>307</v>
      </c>
      <c r="D10" s="301">
        <v>4361334.9957194133</v>
      </c>
      <c r="E10" s="301"/>
      <c r="F10" s="301"/>
      <c r="G10" s="301"/>
      <c r="H10" s="301"/>
      <c r="I10" s="301"/>
      <c r="J10" s="301"/>
      <c r="K10" s="301">
        <f t="shared" si="1"/>
        <v>4361334.9957194133</v>
      </c>
      <c r="L10" s="147"/>
    </row>
    <row r="11" spans="1:12" ht="12" customHeight="1">
      <c r="A11" s="250" t="s">
        <v>306</v>
      </c>
      <c r="B11" s="250" t="s">
        <v>27</v>
      </c>
      <c r="C11" s="250" t="s">
        <v>305</v>
      </c>
      <c r="D11" s="301">
        <v>2940827.7038769037</v>
      </c>
      <c r="E11" s="301"/>
      <c r="F11" s="301"/>
      <c r="G11" s="301"/>
      <c r="H11" s="301"/>
      <c r="I11" s="301"/>
      <c r="J11" s="301"/>
      <c r="K11" s="301">
        <f t="shared" si="1"/>
        <v>2940827.7038769037</v>
      </c>
      <c r="L11" s="147"/>
    </row>
    <row r="12" spans="1:12" ht="12" customHeight="1">
      <c r="A12" s="250" t="s">
        <v>304</v>
      </c>
      <c r="B12" s="250" t="s">
        <v>30</v>
      </c>
      <c r="C12" s="250" t="s">
        <v>290</v>
      </c>
      <c r="D12" s="301">
        <v>8493192.0121655222</v>
      </c>
      <c r="E12" s="301"/>
      <c r="F12" s="301"/>
      <c r="G12" s="301"/>
      <c r="H12" s="301"/>
      <c r="I12" s="301"/>
      <c r="J12" s="301"/>
      <c r="K12" s="301">
        <f t="shared" si="1"/>
        <v>8493192.0121655222</v>
      </c>
      <c r="L12" s="147"/>
    </row>
    <row r="13" spans="1:12" ht="12" customHeight="1">
      <c r="A13" s="250" t="s">
        <v>303</v>
      </c>
      <c r="B13" s="250" t="s">
        <v>9</v>
      </c>
      <c r="C13" s="250" t="s">
        <v>302</v>
      </c>
      <c r="D13" s="301">
        <v>10362752.924135776</v>
      </c>
      <c r="E13" s="301"/>
      <c r="F13" s="301"/>
      <c r="G13" s="301"/>
      <c r="H13" s="301"/>
      <c r="I13" s="301"/>
      <c r="J13" s="301"/>
      <c r="K13" s="301">
        <f t="shared" si="1"/>
        <v>10362752.924135776</v>
      </c>
      <c r="L13" s="147"/>
    </row>
    <row r="14" spans="1:12" ht="12" customHeight="1">
      <c r="A14" s="250" t="s">
        <v>301</v>
      </c>
      <c r="B14" s="250" t="s">
        <v>12</v>
      </c>
      <c r="C14" s="250" t="s">
        <v>300</v>
      </c>
      <c r="E14" s="301">
        <v>640058.49546346301</v>
      </c>
      <c r="F14" s="301"/>
      <c r="G14" s="301"/>
      <c r="H14" s="301"/>
      <c r="I14" s="301"/>
      <c r="J14" s="301"/>
      <c r="K14" s="301">
        <f t="shared" si="1"/>
        <v>640058.49546346301</v>
      </c>
      <c r="L14" s="147"/>
    </row>
    <row r="15" spans="1:12" ht="12" customHeight="1">
      <c r="A15" s="250" t="s">
        <v>299</v>
      </c>
      <c r="B15" s="250"/>
      <c r="C15" s="250" t="s">
        <v>298</v>
      </c>
      <c r="D15" s="301">
        <v>3574410.1345627024</v>
      </c>
      <c r="E15" s="301"/>
      <c r="F15" s="301"/>
      <c r="G15" s="301"/>
      <c r="H15" s="301"/>
      <c r="I15" s="301"/>
      <c r="J15" s="301"/>
      <c r="K15" s="301">
        <f t="shared" si="1"/>
        <v>3574410.1345627024</v>
      </c>
      <c r="L15" s="147"/>
    </row>
    <row r="16" spans="1:12" ht="12" customHeight="1">
      <c r="A16" s="250" t="s">
        <v>297</v>
      </c>
      <c r="B16" s="250" t="s">
        <v>8</v>
      </c>
      <c r="C16" s="250" t="s">
        <v>296</v>
      </c>
      <c r="E16" s="301">
        <v>19814181.136805512</v>
      </c>
      <c r="F16" s="301"/>
      <c r="G16" s="301"/>
      <c r="H16" s="301"/>
      <c r="I16" s="301"/>
      <c r="J16" s="301"/>
      <c r="K16" s="301">
        <f t="shared" si="1"/>
        <v>19814181.136805512</v>
      </c>
      <c r="L16" s="147"/>
    </row>
    <row r="17" spans="1:12" ht="12" customHeight="1">
      <c r="A17" s="250" t="s">
        <v>295</v>
      </c>
      <c r="B17" s="250"/>
      <c r="C17" s="250" t="s">
        <v>294</v>
      </c>
      <c r="E17" s="301">
        <v>55928523.915552296</v>
      </c>
      <c r="F17" s="301"/>
      <c r="G17" s="301"/>
      <c r="H17" s="301"/>
      <c r="I17" s="301"/>
      <c r="J17" s="301"/>
      <c r="K17" s="301">
        <f t="shared" si="1"/>
        <v>55928523.915552296</v>
      </c>
      <c r="L17" s="147"/>
    </row>
    <row r="18" spans="1:12" ht="12" customHeight="1">
      <c r="A18" s="250" t="s">
        <v>293</v>
      </c>
      <c r="B18" s="250"/>
      <c r="C18" s="250" t="s">
        <v>292</v>
      </c>
      <c r="E18" s="301"/>
      <c r="F18" s="301">
        <v>543129032.56879699</v>
      </c>
      <c r="G18" s="301"/>
      <c r="H18" s="301"/>
      <c r="I18" s="301"/>
      <c r="J18" s="301"/>
      <c r="K18" s="301">
        <f t="shared" si="1"/>
        <v>543129032.56879699</v>
      </c>
      <c r="L18" s="147"/>
    </row>
    <row r="19" spans="1:12" ht="12" customHeight="1">
      <c r="A19" s="250" t="s">
        <v>291</v>
      </c>
      <c r="B19" s="250" t="s">
        <v>43</v>
      </c>
      <c r="C19" s="250" t="s">
        <v>290</v>
      </c>
      <c r="E19" s="301">
        <v>1386456.3800716079</v>
      </c>
      <c r="F19" s="301"/>
      <c r="H19" s="301"/>
      <c r="I19" s="301"/>
      <c r="J19" s="301"/>
      <c r="K19" s="301">
        <f t="shared" si="1"/>
        <v>1386456.3800716079</v>
      </c>
      <c r="L19" s="147"/>
    </row>
    <row r="20" spans="1:12" ht="12" customHeight="1">
      <c r="A20" s="250" t="s">
        <v>289</v>
      </c>
      <c r="B20" s="250" t="s">
        <v>12</v>
      </c>
      <c r="C20" s="250" t="s">
        <v>288</v>
      </c>
      <c r="D20" s="301"/>
      <c r="E20" s="301"/>
      <c r="F20" s="301"/>
      <c r="G20" s="301">
        <v>287260440.49268234</v>
      </c>
      <c r="H20" s="301">
        <v>233166890.96702757</v>
      </c>
      <c r="I20" s="301"/>
      <c r="J20" s="301"/>
      <c r="K20" s="301">
        <f t="shared" si="1"/>
        <v>520427331.45970988</v>
      </c>
      <c r="L20" s="147"/>
    </row>
    <row r="21" spans="1:12" ht="12" customHeight="1">
      <c r="A21" s="250" t="s">
        <v>287</v>
      </c>
      <c r="B21" s="250"/>
      <c r="C21" s="250" t="s">
        <v>286</v>
      </c>
      <c r="D21" s="301"/>
      <c r="E21" s="301"/>
      <c r="F21" s="301"/>
      <c r="G21" s="301">
        <v>24062165.646215133</v>
      </c>
      <c r="H21" s="301"/>
      <c r="I21" s="301"/>
      <c r="J21" s="301"/>
      <c r="K21" s="301">
        <f t="shared" si="1"/>
        <v>24062165.646215133</v>
      </c>
      <c r="L21" s="147"/>
    </row>
    <row r="22" spans="1:12" ht="12" customHeight="1">
      <c r="A22" s="250" t="s">
        <v>285</v>
      </c>
      <c r="B22" s="250"/>
      <c r="C22" s="250" t="s">
        <v>284</v>
      </c>
      <c r="D22" s="301"/>
      <c r="E22" s="301"/>
      <c r="F22" s="301"/>
      <c r="G22" s="301">
        <v>104571236.37579794</v>
      </c>
      <c r="H22" s="301"/>
      <c r="I22" s="301"/>
      <c r="J22" s="301"/>
      <c r="K22" s="301">
        <f t="shared" si="1"/>
        <v>104571236.37579794</v>
      </c>
    </row>
    <row r="23" spans="1:12" ht="12" customHeight="1">
      <c r="A23" s="250" t="s">
        <v>283</v>
      </c>
      <c r="B23" s="250" t="s">
        <v>8</v>
      </c>
      <c r="C23" s="250" t="s">
        <v>282</v>
      </c>
      <c r="D23" s="301"/>
      <c r="E23" s="301"/>
      <c r="F23" s="301"/>
      <c r="G23" s="301">
        <v>10985446.61077928</v>
      </c>
      <c r="H23" s="301"/>
      <c r="I23" s="301"/>
      <c r="J23" s="301"/>
      <c r="K23" s="301">
        <f t="shared" si="1"/>
        <v>10985446.61077928</v>
      </c>
    </row>
    <row r="24" spans="1:12" ht="12" customHeight="1">
      <c r="A24" s="250" t="s">
        <v>281</v>
      </c>
      <c r="B24" s="250" t="s">
        <v>32</v>
      </c>
      <c r="C24" s="250" t="s">
        <v>280</v>
      </c>
      <c r="D24" s="301"/>
      <c r="E24" s="301"/>
      <c r="F24" s="301"/>
      <c r="G24" s="301">
        <v>770063.16764940217</v>
      </c>
      <c r="H24" s="301"/>
      <c r="I24" s="301">
        <v>14422668.943042712</v>
      </c>
      <c r="J24" s="301"/>
      <c r="K24" s="301">
        <f t="shared" si="1"/>
        <v>15192732.110692114</v>
      </c>
    </row>
    <row r="25" spans="1:12" ht="12" customHeight="1">
      <c r="A25" s="250" t="s">
        <v>279</v>
      </c>
      <c r="B25" s="250"/>
      <c r="C25" s="250" t="s">
        <v>278</v>
      </c>
      <c r="D25" s="301"/>
      <c r="E25" s="301"/>
      <c r="F25" s="301"/>
      <c r="G25" s="301">
        <v>3596090.3480478078</v>
      </c>
      <c r="H25" s="301"/>
      <c r="I25" s="301"/>
      <c r="J25" s="301"/>
      <c r="K25" s="301">
        <f t="shared" si="1"/>
        <v>3596090.3480478078</v>
      </c>
    </row>
    <row r="26" spans="1:12" ht="12" customHeight="1">
      <c r="A26" s="250" t="s">
        <v>277</v>
      </c>
      <c r="B26" s="250"/>
      <c r="C26" s="250" t="s">
        <v>276</v>
      </c>
      <c r="D26" s="301"/>
      <c r="E26" s="301"/>
      <c r="F26" s="301"/>
      <c r="G26" s="301"/>
      <c r="H26" s="301">
        <v>541667.78006771661</v>
      </c>
      <c r="I26" s="301"/>
      <c r="J26" s="301"/>
      <c r="K26" s="301">
        <f t="shared" si="1"/>
        <v>541667.78006771661</v>
      </c>
    </row>
    <row r="27" spans="1:12" ht="12" customHeight="1">
      <c r="A27" s="250" t="s">
        <v>275</v>
      </c>
      <c r="B27" s="250" t="s">
        <v>66</v>
      </c>
      <c r="C27" s="250" t="s">
        <v>274</v>
      </c>
      <c r="D27" s="301"/>
      <c r="E27" s="301"/>
      <c r="F27" s="301"/>
      <c r="G27" s="301"/>
      <c r="H27" s="301">
        <v>6997064.0139173446</v>
      </c>
      <c r="I27" s="301"/>
      <c r="J27" s="301"/>
      <c r="K27" s="301">
        <f t="shared" si="1"/>
        <v>6997064.0139173446</v>
      </c>
    </row>
    <row r="28" spans="1:12" ht="12" customHeight="1">
      <c r="A28" s="250" t="s">
        <v>273</v>
      </c>
      <c r="B28" s="250" t="s">
        <v>35</v>
      </c>
      <c r="C28" s="250" t="s">
        <v>272</v>
      </c>
      <c r="D28" s="301"/>
      <c r="E28" s="301"/>
      <c r="F28" s="301"/>
      <c r="G28" s="301"/>
      <c r="I28" s="301">
        <v>16652612.388430402</v>
      </c>
      <c r="J28" s="301"/>
      <c r="K28" s="301">
        <f t="shared" si="1"/>
        <v>16652612.388430402</v>
      </c>
    </row>
    <row r="29" spans="1:12" ht="12" customHeight="1">
      <c r="A29" s="250" t="s">
        <v>271</v>
      </c>
      <c r="B29" s="250" t="s">
        <v>35</v>
      </c>
      <c r="C29" s="250" t="s">
        <v>270</v>
      </c>
      <c r="D29" s="301"/>
      <c r="E29" s="301"/>
      <c r="F29" s="301"/>
      <c r="G29" s="301"/>
      <c r="H29" s="301"/>
      <c r="J29" s="301">
        <v>9676043.6500000004</v>
      </c>
      <c r="K29" s="301">
        <f t="shared" si="1"/>
        <v>9676043.6500000004</v>
      </c>
    </row>
    <row r="30" spans="1:12" ht="12" customHeight="1">
      <c r="A30" s="250" t="s">
        <v>269</v>
      </c>
      <c r="B30" s="250"/>
      <c r="C30" s="250" t="s">
        <v>268</v>
      </c>
      <c r="D30" s="301"/>
      <c r="E30" s="301"/>
      <c r="F30" s="301"/>
      <c r="G30" s="301"/>
      <c r="H30" s="301"/>
      <c r="I30" s="301"/>
      <c r="J30" s="301">
        <v>50000000</v>
      </c>
      <c r="K30" s="301">
        <f t="shared" si="1"/>
        <v>50000000</v>
      </c>
    </row>
    <row r="31" spans="1:12" ht="12" customHeight="1">
      <c r="A31" s="250" t="s">
        <v>267</v>
      </c>
      <c r="B31" s="250" t="s">
        <v>12</v>
      </c>
      <c r="C31" s="250" t="s">
        <v>266</v>
      </c>
      <c r="D31" s="301"/>
      <c r="E31" s="301"/>
      <c r="F31" s="301"/>
      <c r="G31" s="301"/>
      <c r="H31" s="301"/>
      <c r="I31" s="301">
        <v>78294488.547946155</v>
      </c>
      <c r="J31" s="301"/>
      <c r="K31" s="301">
        <f t="shared" si="1"/>
        <v>78294488.547946155</v>
      </c>
    </row>
    <row r="32" spans="1:12" ht="12" customHeight="1">
      <c r="A32" s="249" t="s">
        <v>265</v>
      </c>
      <c r="B32" s="249"/>
      <c r="C32" s="249" t="s">
        <v>264</v>
      </c>
      <c r="D32" s="301"/>
      <c r="E32" s="301"/>
      <c r="F32" s="301"/>
      <c r="G32" s="301"/>
      <c r="H32" s="301"/>
      <c r="I32" s="301">
        <v>31832890.738572843</v>
      </c>
      <c r="J32" s="301"/>
      <c r="K32" s="301">
        <f t="shared" si="1"/>
        <v>31832890.738572843</v>
      </c>
    </row>
    <row r="33" spans="1:11" ht="12" customHeight="1">
      <c r="A33" s="249" t="s">
        <v>263</v>
      </c>
      <c r="B33" s="249" t="s">
        <v>10</v>
      </c>
      <c r="C33" s="249" t="s">
        <v>262</v>
      </c>
      <c r="D33" s="301"/>
      <c r="E33" s="301"/>
      <c r="F33" s="301"/>
      <c r="G33" s="301"/>
      <c r="H33" s="301"/>
      <c r="I33" s="301"/>
      <c r="J33" s="301">
        <v>37491140</v>
      </c>
      <c r="K33" s="301">
        <f t="shared" si="1"/>
        <v>37491140</v>
      </c>
    </row>
    <row r="34" spans="1:11" ht="12" customHeight="1">
      <c r="A34" s="249" t="s">
        <v>261</v>
      </c>
      <c r="B34" s="249"/>
      <c r="C34" s="249" t="s">
        <v>260</v>
      </c>
      <c r="D34" s="301"/>
      <c r="E34" s="301"/>
      <c r="F34" s="301"/>
      <c r="G34" s="301"/>
      <c r="H34" s="301"/>
      <c r="I34" s="301"/>
      <c r="J34" s="301">
        <v>28077756</v>
      </c>
      <c r="K34" s="301">
        <f t="shared" si="1"/>
        <v>28077756</v>
      </c>
    </row>
    <row r="35" spans="1:11" ht="12" customHeight="1">
      <c r="A35" s="248" t="s">
        <v>259</v>
      </c>
      <c r="B35" s="248" t="s">
        <v>26</v>
      </c>
      <c r="C35" s="248" t="s">
        <v>258</v>
      </c>
      <c r="D35" s="300"/>
      <c r="E35" s="300"/>
      <c r="F35" s="300"/>
      <c r="G35" s="300"/>
      <c r="H35" s="300"/>
      <c r="I35" s="300"/>
      <c r="J35" s="300">
        <v>1889582.21</v>
      </c>
      <c r="K35" s="300">
        <f t="shared" si="1"/>
        <v>1889582.21</v>
      </c>
    </row>
    <row r="36" spans="1:11" ht="12" customHeight="1">
      <c r="A36" s="909" t="s">
        <v>205</v>
      </c>
      <c r="B36" s="155"/>
      <c r="C36" s="155"/>
      <c r="D36" s="156"/>
    </row>
    <row r="37" spans="1:11" ht="12" customHeight="1">
      <c r="A37" s="918" t="s">
        <v>792</v>
      </c>
    </row>
  </sheetData>
  <mergeCells count="1">
    <mergeCell ref="J4:K4"/>
  </mergeCells>
  <hyperlinks>
    <hyperlink ref="K1" location="Índice!A1" display="(Voltar ao índice)"/>
  </hyperlinks>
  <pageMargins left="0.511811024" right="0.511811024" top="0.78740157499999996" bottom="0.78740157499999996" header="0.31496062000000002" footer="0.31496062000000002"/>
  <pageSetup paperSize="9" orientation="portrait" r:id="rId1"/>
</worksheet>
</file>

<file path=xl/worksheets/sheet38.xml><?xml version="1.0" encoding="utf-8"?>
<worksheet xmlns="http://schemas.openxmlformats.org/spreadsheetml/2006/main" xmlns:r="http://schemas.openxmlformats.org/officeDocument/2006/relationships">
  <dimension ref="A1:I23"/>
  <sheetViews>
    <sheetView workbookViewId="0">
      <selection activeCell="E1" sqref="E1"/>
    </sheetView>
  </sheetViews>
  <sheetFormatPr defaultColWidth="9.140625" defaultRowHeight="12" customHeight="1"/>
  <cols>
    <col min="1" max="1" width="25.42578125" style="157" customWidth="1"/>
    <col min="2" max="5" width="14.140625" style="157" bestFit="1" customWidth="1"/>
    <col min="6" max="6" width="9.140625" style="157"/>
    <col min="7" max="7" width="15.28515625" style="157" customWidth="1"/>
    <col min="8" max="16384" width="9.140625" style="157"/>
  </cols>
  <sheetData>
    <row r="1" spans="1:9" ht="12" customHeight="1">
      <c r="A1" s="155" t="s">
        <v>749</v>
      </c>
      <c r="B1" s="156"/>
      <c r="E1" s="141" t="s">
        <v>214</v>
      </c>
    </row>
    <row r="2" spans="1:9" ht="12" customHeight="1">
      <c r="A2" s="156" t="s">
        <v>738</v>
      </c>
      <c r="B2" s="156"/>
    </row>
    <row r="3" spans="1:9" ht="12" customHeight="1">
      <c r="A3" s="156" t="s">
        <v>795</v>
      </c>
      <c r="B3" s="156"/>
      <c r="F3" s="147"/>
      <c r="G3" s="147"/>
    </row>
    <row r="4" spans="1:9" ht="12" customHeight="1">
      <c r="A4" s="156"/>
      <c r="B4" s="1137"/>
      <c r="C4" s="1137"/>
      <c r="E4" s="883"/>
      <c r="F4" s="147"/>
      <c r="G4" s="147"/>
    </row>
    <row r="5" spans="1:9" ht="11.25">
      <c r="A5" s="884" t="s">
        <v>739</v>
      </c>
      <c r="B5" s="78">
        <v>2013</v>
      </c>
      <c r="C5" s="78">
        <v>2014</v>
      </c>
      <c r="D5" s="78">
        <v>2015</v>
      </c>
      <c r="E5" s="877">
        <v>2016</v>
      </c>
      <c r="F5" s="147"/>
      <c r="G5" s="147"/>
    </row>
    <row r="6" spans="1:9" ht="12" customHeight="1">
      <c r="A6" s="885" t="s">
        <v>319</v>
      </c>
      <c r="B6" s="308">
        <v>2425</v>
      </c>
      <c r="C6" s="308">
        <v>2237</v>
      </c>
      <c r="D6" s="308">
        <v>2087</v>
      </c>
      <c r="E6" s="308">
        <v>8178</v>
      </c>
      <c r="F6" s="147"/>
      <c r="G6" s="147"/>
    </row>
    <row r="7" spans="1:9" ht="12" customHeight="1">
      <c r="A7" s="886" t="s">
        <v>318</v>
      </c>
      <c r="B7" s="887">
        <v>2444</v>
      </c>
      <c r="C7" s="887">
        <v>662</v>
      </c>
      <c r="D7" s="887">
        <v>1656</v>
      </c>
      <c r="E7" s="887">
        <v>3299</v>
      </c>
      <c r="F7" s="147"/>
      <c r="G7" s="147"/>
      <c r="H7" s="147"/>
      <c r="I7" s="147"/>
    </row>
    <row r="8" spans="1:9" ht="12" customHeight="1">
      <c r="A8" s="250"/>
      <c r="B8" s="309"/>
      <c r="C8" s="309"/>
      <c r="D8" s="309"/>
      <c r="E8" s="309"/>
      <c r="F8" s="147"/>
      <c r="G8" s="147"/>
      <c r="H8" s="147"/>
      <c r="I8" s="147"/>
    </row>
    <row r="9" spans="1:9" ht="12" customHeight="1">
      <c r="A9" s="250"/>
      <c r="B9" s="309"/>
      <c r="C9" s="309"/>
      <c r="D9" s="309"/>
      <c r="E9" s="875" t="s">
        <v>727</v>
      </c>
      <c r="F9" s="147"/>
      <c r="G9" s="147"/>
      <c r="H9" s="147"/>
      <c r="I9" s="147"/>
    </row>
    <row r="10" spans="1:9" ht="12" customHeight="1">
      <c r="A10" s="884" t="s">
        <v>740</v>
      </c>
      <c r="B10" s="78">
        <v>2013</v>
      </c>
      <c r="C10" s="78">
        <v>2014</v>
      </c>
      <c r="D10" s="78">
        <v>2015</v>
      </c>
      <c r="E10" s="877">
        <v>2016</v>
      </c>
      <c r="F10" s="147"/>
      <c r="G10" s="147"/>
      <c r="H10" s="147"/>
      <c r="I10" s="147"/>
    </row>
    <row r="11" spans="1:9" ht="12" customHeight="1">
      <c r="A11" s="885" t="s">
        <v>317</v>
      </c>
      <c r="B11" s="307">
        <v>131350038.27525078</v>
      </c>
      <c r="C11" s="307">
        <v>138479972.70014161</v>
      </c>
      <c r="D11" s="307">
        <v>112918546.64070038</v>
      </c>
      <c r="E11" s="307">
        <v>280452571.05000001</v>
      </c>
      <c r="F11" s="147"/>
      <c r="G11" s="147"/>
    </row>
    <row r="12" spans="1:9" ht="12" customHeight="1">
      <c r="A12" s="888" t="s">
        <v>316</v>
      </c>
      <c r="B12" s="306">
        <v>8071352.2518786052</v>
      </c>
      <c r="C12" s="306">
        <v>8737748.9908576868</v>
      </c>
      <c r="D12" s="306">
        <v>25957411.544932641</v>
      </c>
      <c r="E12" s="306">
        <v>29920000</v>
      </c>
      <c r="F12" s="147"/>
      <c r="G12" s="147"/>
      <c r="H12" s="147"/>
      <c r="I12" s="147"/>
    </row>
    <row r="13" spans="1:9" ht="12" customHeight="1">
      <c r="A13" s="888" t="s">
        <v>315</v>
      </c>
      <c r="B13" s="306">
        <v>51486960.891275167</v>
      </c>
      <c r="C13" s="306">
        <v>585568.24648074352</v>
      </c>
      <c r="D13" s="306">
        <v>40742817.25188186</v>
      </c>
      <c r="E13" s="306">
        <v>4320000</v>
      </c>
      <c r="F13" s="147"/>
      <c r="G13" s="147"/>
      <c r="H13" s="147"/>
      <c r="I13" s="147"/>
    </row>
    <row r="14" spans="1:9" ht="12" customHeight="1">
      <c r="A14" s="888" t="s">
        <v>314</v>
      </c>
      <c r="B14" s="306">
        <v>2317870.5343206003</v>
      </c>
      <c r="C14" s="306">
        <v>2736024.5744895996</v>
      </c>
      <c r="D14" s="306">
        <v>3101012.0537046865</v>
      </c>
      <c r="E14" s="306">
        <v>3298859.68</v>
      </c>
      <c r="F14" s="147"/>
      <c r="G14" s="147"/>
      <c r="H14" s="65"/>
      <c r="I14" s="147"/>
    </row>
    <row r="15" spans="1:9" ht="12" customHeight="1">
      <c r="A15" s="888" t="s">
        <v>313</v>
      </c>
      <c r="B15" s="306">
        <v>5681.8563414016917</v>
      </c>
      <c r="C15" s="306">
        <v>1602223.8770726074</v>
      </c>
      <c r="D15" s="306">
        <v>1452730.828255259</v>
      </c>
      <c r="E15" s="306">
        <v>1692823.1</v>
      </c>
      <c r="F15" s="147"/>
      <c r="G15" s="147"/>
      <c r="H15" s="251"/>
      <c r="I15" s="147"/>
    </row>
    <row r="16" spans="1:9" ht="12" customHeight="1">
      <c r="A16" s="889" t="s">
        <v>105</v>
      </c>
      <c r="B16" s="305">
        <v>193231903.80906653</v>
      </c>
      <c r="C16" s="305">
        <v>152141538.38904223</v>
      </c>
      <c r="D16" s="305">
        <v>184172518.31947485</v>
      </c>
      <c r="E16" s="305">
        <v>319684253.83000004</v>
      </c>
      <c r="F16" s="147"/>
      <c r="G16" s="147"/>
      <c r="H16" s="147"/>
      <c r="I16" s="147"/>
    </row>
    <row r="17" spans="1:7" ht="12" customHeight="1">
      <c r="A17" s="310" t="s">
        <v>741</v>
      </c>
      <c r="B17" s="304"/>
      <c r="C17" s="280"/>
      <c r="D17" s="280"/>
      <c r="E17" s="280"/>
      <c r="F17" s="147"/>
      <c r="G17" s="147"/>
    </row>
    <row r="18" spans="1:7" ht="12" customHeight="1">
      <c r="A18" s="156" t="s">
        <v>794</v>
      </c>
      <c r="B18" s="156"/>
      <c r="C18" s="156"/>
      <c r="F18" s="147"/>
      <c r="G18" s="147"/>
    </row>
    <row r="19" spans="1:7" ht="12" customHeight="1">
      <c r="F19" s="147"/>
      <c r="G19" s="147"/>
    </row>
    <row r="20" spans="1:7" ht="12" customHeight="1">
      <c r="F20" s="147"/>
      <c r="G20" s="147"/>
    </row>
    <row r="21" spans="1:7" ht="12" customHeight="1">
      <c r="F21" s="147"/>
      <c r="G21" s="147"/>
    </row>
    <row r="22" spans="1:7" ht="12" customHeight="1">
      <c r="F22" s="147"/>
      <c r="G22" s="147"/>
    </row>
    <row r="23" spans="1:7" ht="12" customHeight="1">
      <c r="F23" s="147"/>
      <c r="G23" s="147"/>
    </row>
  </sheetData>
  <mergeCells count="1">
    <mergeCell ref="B4:C4"/>
  </mergeCells>
  <hyperlinks>
    <hyperlink ref="E1" location="Índice!A1" display="(Voltar ao índice)"/>
  </hyperlinks>
  <pageMargins left="0.511811024" right="0.511811024" top="0.78740157499999996" bottom="0.78740157499999996" header="0.31496062000000002" footer="0.31496062000000002"/>
  <pageSetup paperSize="9" orientation="portrait" r:id="rId1"/>
</worksheet>
</file>

<file path=xl/worksheets/sheet39.xml><?xml version="1.0" encoding="utf-8"?>
<worksheet xmlns="http://schemas.openxmlformats.org/spreadsheetml/2006/main" xmlns:r="http://schemas.openxmlformats.org/officeDocument/2006/relationships">
  <dimension ref="A1:M38"/>
  <sheetViews>
    <sheetView workbookViewId="0">
      <selection activeCell="L1" sqref="L1"/>
    </sheetView>
  </sheetViews>
  <sheetFormatPr defaultColWidth="9.140625" defaultRowHeight="11.25"/>
  <cols>
    <col min="1" max="1" width="48.85546875" style="43" customWidth="1"/>
    <col min="2" max="11" width="9.140625" style="43"/>
    <col min="12" max="12" width="9.28515625" style="918" customWidth="1"/>
    <col min="13" max="16384" width="9.140625" style="43"/>
  </cols>
  <sheetData>
    <row r="1" spans="1:13">
      <c r="A1" s="909" t="s">
        <v>751</v>
      </c>
      <c r="B1" s="909"/>
      <c r="C1" s="909"/>
      <c r="D1" s="910"/>
      <c r="E1" s="918"/>
      <c r="F1" s="918"/>
      <c r="L1" s="906" t="s">
        <v>214</v>
      </c>
    </row>
    <row r="2" spans="1:13">
      <c r="A2" s="910" t="s">
        <v>332</v>
      </c>
      <c r="B2" s="910"/>
      <c r="C2" s="910"/>
      <c r="D2" s="910"/>
      <c r="E2" s="918"/>
      <c r="F2" s="918"/>
    </row>
    <row r="3" spans="1:13">
      <c r="A3" s="910" t="s">
        <v>331</v>
      </c>
      <c r="B3" s="910"/>
      <c r="C3" s="910"/>
      <c r="D3" s="910"/>
      <c r="E3" s="918"/>
      <c r="F3" s="918"/>
    </row>
    <row r="4" spans="1:13">
      <c r="A4" s="910"/>
      <c r="B4" s="910"/>
      <c r="C4" s="910"/>
      <c r="D4" s="918"/>
      <c r="E4" s="918"/>
      <c r="F4" s="918"/>
      <c r="J4" s="166"/>
      <c r="K4" s="166"/>
      <c r="L4" s="958" t="s">
        <v>761</v>
      </c>
    </row>
    <row r="5" spans="1:13" ht="45">
      <c r="A5" s="911"/>
      <c r="B5" s="923">
        <v>2007</v>
      </c>
      <c r="C5" s="923">
        <v>2008</v>
      </c>
      <c r="D5" s="923">
        <v>2009</v>
      </c>
      <c r="E5" s="923">
        <v>2010</v>
      </c>
      <c r="F5" s="923">
        <v>2011</v>
      </c>
      <c r="G5" s="923">
        <v>2012</v>
      </c>
      <c r="H5" s="923">
        <v>2013</v>
      </c>
      <c r="I5" s="923">
        <v>2014</v>
      </c>
      <c r="J5" s="923">
        <v>2015</v>
      </c>
      <c r="K5" s="923">
        <v>2016</v>
      </c>
      <c r="L5" s="959" t="s">
        <v>752</v>
      </c>
    </row>
    <row r="6" spans="1:13">
      <c r="A6" s="913"/>
      <c r="B6" s="907"/>
      <c r="C6" s="907"/>
      <c r="D6" s="924"/>
      <c r="E6" s="924"/>
      <c r="F6" s="918"/>
    </row>
    <row r="7" spans="1:13">
      <c r="A7" s="925" t="s">
        <v>207</v>
      </c>
      <c r="B7" s="927">
        <v>12231.648558949786</v>
      </c>
      <c r="C7" s="927">
        <v>13774.270578580223</v>
      </c>
      <c r="D7" s="928">
        <v>13974.684817745094</v>
      </c>
      <c r="E7" s="929">
        <v>14672.805348095804</v>
      </c>
      <c r="F7" s="929">
        <v>13623.756849890447</v>
      </c>
      <c r="G7" s="927">
        <v>14108.594712088609</v>
      </c>
      <c r="H7" s="927">
        <v>14194.303787920388</v>
      </c>
      <c r="I7" s="927">
        <v>13475.239892483396</v>
      </c>
      <c r="J7" s="927">
        <v>12271.973520608382</v>
      </c>
      <c r="K7" s="927">
        <v>13273.1</v>
      </c>
      <c r="L7" s="961">
        <v>7.5425219382933752</v>
      </c>
    </row>
    <row r="8" spans="1:13">
      <c r="A8" s="914"/>
      <c r="B8" s="914"/>
      <c r="C8" s="914"/>
      <c r="D8" s="916"/>
      <c r="E8" s="916"/>
      <c r="F8" s="918"/>
      <c r="L8" s="961"/>
    </row>
    <row r="9" spans="1:13">
      <c r="A9" s="915" t="s">
        <v>208</v>
      </c>
      <c r="B9" s="885">
        <v>459.21462869390217</v>
      </c>
      <c r="C9" s="915">
        <v>2315.1093420872658</v>
      </c>
      <c r="D9" s="915">
        <v>2495.2141083453871</v>
      </c>
      <c r="E9" s="915">
        <v>2860.6741158638147</v>
      </c>
      <c r="F9" s="915">
        <v>1821.684626123716</v>
      </c>
      <c r="G9" s="915">
        <v>1899.6664487552218</v>
      </c>
      <c r="H9" s="915">
        <v>1889.9181369873572</v>
      </c>
      <c r="I9" s="915">
        <v>1453.0457773386452</v>
      </c>
      <c r="J9" s="915">
        <v>795.6443131599417</v>
      </c>
      <c r="K9" s="915">
        <v>1329.4</v>
      </c>
      <c r="L9" s="961">
        <v>40.150119365131516</v>
      </c>
    </row>
    <row r="10" spans="1:13">
      <c r="A10" s="914" t="s">
        <v>327</v>
      </c>
      <c r="B10" s="888">
        <v>251.77085899776318</v>
      </c>
      <c r="C10" s="914">
        <v>268.25028039939821</v>
      </c>
      <c r="D10" s="920">
        <v>290.99766713948168</v>
      </c>
      <c r="E10" s="920">
        <v>376.50745070443264</v>
      </c>
      <c r="F10" s="920">
        <v>405.57143198385307</v>
      </c>
      <c r="G10" s="914">
        <v>399.90863925800602</v>
      </c>
      <c r="H10" s="914">
        <v>395.20366591884772</v>
      </c>
      <c r="I10" s="914">
        <v>398.06690388313405</v>
      </c>
      <c r="J10" s="914">
        <v>382.32682862790148</v>
      </c>
      <c r="K10" s="914">
        <v>355.1</v>
      </c>
      <c r="L10" s="961">
        <v>-7.6673693686008031</v>
      </c>
    </row>
    <row r="11" spans="1:13">
      <c r="A11" s="914" t="s">
        <v>325</v>
      </c>
      <c r="B11" s="888">
        <v>192.376063451318</v>
      </c>
      <c r="C11" s="914">
        <v>1091.2381616741898</v>
      </c>
      <c r="D11" s="920">
        <v>1692.0858374406039</v>
      </c>
      <c r="E11" s="920">
        <v>1966.8075062777516</v>
      </c>
      <c r="F11" s="920">
        <v>1279.7937775440375</v>
      </c>
      <c r="G11" s="914">
        <v>710.38340806929364</v>
      </c>
      <c r="H11" s="914">
        <v>507.27258426074741</v>
      </c>
      <c r="I11" s="914">
        <v>522.94829522443547</v>
      </c>
      <c r="J11" s="914">
        <v>266.41090163207014</v>
      </c>
      <c r="K11" s="914">
        <v>731.6</v>
      </c>
      <c r="L11" s="961">
        <v>63.585169268443117</v>
      </c>
      <c r="M11" s="905"/>
    </row>
    <row r="12" spans="1:13">
      <c r="A12" s="926" t="s">
        <v>324</v>
      </c>
      <c r="B12" s="886">
        <v>15.067706244820901</v>
      </c>
      <c r="C12" s="926">
        <v>955.45510874025433</v>
      </c>
      <c r="D12" s="921">
        <v>512.13060376530188</v>
      </c>
      <c r="E12" s="921">
        <v>517.35915888163049</v>
      </c>
      <c r="F12" s="921">
        <v>136.31941659582534</v>
      </c>
      <c r="G12" s="926">
        <v>789.24051838833122</v>
      </c>
      <c r="H12" s="926">
        <v>987.4418868077621</v>
      </c>
      <c r="I12" s="926">
        <v>532.03057823107554</v>
      </c>
      <c r="J12" s="926">
        <v>146.90658289997009</v>
      </c>
      <c r="K12" s="926">
        <v>242.7</v>
      </c>
      <c r="L12" s="961">
        <v>39.469887556666627</v>
      </c>
    </row>
    <row r="13" spans="1:13">
      <c r="A13" s="914"/>
      <c r="B13" s="914"/>
      <c r="C13" s="914"/>
      <c r="D13" s="920"/>
      <c r="E13" s="920"/>
      <c r="F13" s="920"/>
      <c r="L13" s="961"/>
    </row>
    <row r="14" spans="1:13">
      <c r="A14" s="915" t="s">
        <v>330</v>
      </c>
      <c r="B14" s="885">
        <v>3385.5033461473754</v>
      </c>
      <c r="C14" s="915">
        <v>3223.4797291752157</v>
      </c>
      <c r="D14" s="915">
        <v>3506.9881807841825</v>
      </c>
      <c r="E14" s="915">
        <v>3695.2505833325531</v>
      </c>
      <c r="F14" s="915">
        <v>3700.6629200920543</v>
      </c>
      <c r="G14" s="915">
        <v>3677.4993314827284</v>
      </c>
      <c r="H14" s="915">
        <v>3899.7210223922025</v>
      </c>
      <c r="I14" s="915">
        <v>3886.3806007755634</v>
      </c>
      <c r="J14" s="915">
        <v>3768.8987145173674</v>
      </c>
      <c r="K14" s="915">
        <v>3587</v>
      </c>
      <c r="L14" s="961">
        <v>-5.0710542101301188</v>
      </c>
    </row>
    <row r="15" spans="1:13">
      <c r="A15" s="914" t="s">
        <v>327</v>
      </c>
      <c r="B15" s="888">
        <v>2959.7530417879011</v>
      </c>
      <c r="C15" s="914">
        <v>2849.7861988784025</v>
      </c>
      <c r="D15" s="920">
        <v>3102.3417778091298</v>
      </c>
      <c r="E15" s="920">
        <v>3268.4819461631801</v>
      </c>
      <c r="F15" s="920">
        <v>3132.2419987173289</v>
      </c>
      <c r="G15" s="920">
        <v>3017.1881802204298</v>
      </c>
      <c r="H15" s="920">
        <v>3151.040138216114</v>
      </c>
      <c r="I15" s="920">
        <v>3185.4912608552449</v>
      </c>
      <c r="J15" s="920">
        <v>3154.1963361801868</v>
      </c>
      <c r="K15" s="920">
        <v>2993.5</v>
      </c>
      <c r="L15" s="961">
        <v>-5.3681755864435212</v>
      </c>
    </row>
    <row r="16" spans="1:13">
      <c r="A16" s="914" t="s">
        <v>325</v>
      </c>
      <c r="B16" s="890">
        <v>340.07462582787639</v>
      </c>
      <c r="C16" s="920">
        <v>331.58254684721652</v>
      </c>
      <c r="D16" s="920">
        <v>341.104272507877</v>
      </c>
      <c r="E16" s="920">
        <v>361.30870868958544</v>
      </c>
      <c r="F16" s="920">
        <v>480.64589329749606</v>
      </c>
      <c r="G16" s="920">
        <v>475.01702446849862</v>
      </c>
      <c r="H16" s="920">
        <v>503.23860744754069</v>
      </c>
      <c r="I16" s="920">
        <v>541.35186868525886</v>
      </c>
      <c r="J16" s="920">
        <v>527.38484608797557</v>
      </c>
      <c r="K16" s="920">
        <v>530.20000000000005</v>
      </c>
      <c r="L16" s="961">
        <v>0.53096075292804046</v>
      </c>
    </row>
    <row r="17" spans="1:12">
      <c r="A17" s="914" t="s">
        <v>324</v>
      </c>
      <c r="B17" s="890">
        <v>85.67567853159791</v>
      </c>
      <c r="C17" s="920">
        <v>42.276774723020111</v>
      </c>
      <c r="D17" s="920">
        <v>54.848555403259184</v>
      </c>
      <c r="E17" s="920">
        <v>65.45992847978745</v>
      </c>
      <c r="F17" s="920">
        <v>87.775028077229166</v>
      </c>
      <c r="G17" s="920">
        <v>185.29412679379993</v>
      </c>
      <c r="H17" s="920">
        <v>245.44227672854751</v>
      </c>
      <c r="I17" s="920">
        <v>159.53747123505971</v>
      </c>
      <c r="J17" s="920">
        <v>87.317532249205016</v>
      </c>
      <c r="K17" s="920">
        <v>63.2</v>
      </c>
      <c r="L17" s="961">
        <v>-38.160652293045906</v>
      </c>
    </row>
    <row r="18" spans="1:12">
      <c r="A18" s="926" t="s">
        <v>329</v>
      </c>
      <c r="B18" s="960" t="s">
        <v>40</v>
      </c>
      <c r="C18" s="960" t="s">
        <v>40</v>
      </c>
      <c r="D18" s="960" t="s">
        <v>40</v>
      </c>
      <c r="E18" s="960" t="s">
        <v>40</v>
      </c>
      <c r="F18" s="960" t="s">
        <v>40</v>
      </c>
      <c r="G18" s="960" t="s">
        <v>40</v>
      </c>
      <c r="H18" s="960" t="s">
        <v>40</v>
      </c>
      <c r="I18" s="960" t="s">
        <v>40</v>
      </c>
      <c r="J18" s="960" t="s">
        <v>40</v>
      </c>
      <c r="K18" s="960" t="s">
        <v>40</v>
      </c>
      <c r="L18" s="961" t="s">
        <v>40</v>
      </c>
    </row>
    <row r="19" spans="1:12">
      <c r="A19" s="914"/>
      <c r="B19" s="914"/>
      <c r="C19" s="914"/>
      <c r="D19" s="918"/>
      <c r="E19" s="920"/>
      <c r="F19" s="920"/>
      <c r="L19" s="961"/>
    </row>
    <row r="20" spans="1:12">
      <c r="A20" s="915" t="s">
        <v>328</v>
      </c>
      <c r="B20" s="885">
        <v>5275.62445043956</v>
      </c>
      <c r="C20" s="915">
        <v>6022.8653809328416</v>
      </c>
      <c r="D20" s="919">
        <v>6153.6285602428907</v>
      </c>
      <c r="E20" s="919">
        <v>6121.3309671282623</v>
      </c>
      <c r="F20" s="915">
        <v>5890.9462171767391</v>
      </c>
      <c r="G20" s="915">
        <v>5546.6404472112254</v>
      </c>
      <c r="H20" s="915">
        <v>6065.4623239825705</v>
      </c>
      <c r="I20" s="915">
        <v>6281.7132400531191</v>
      </c>
      <c r="J20" s="915">
        <v>6114.7282577453871</v>
      </c>
      <c r="K20" s="915">
        <v>5792</v>
      </c>
      <c r="L20" s="961">
        <v>-5.5719657759907983</v>
      </c>
    </row>
    <row r="21" spans="1:12">
      <c r="A21" s="914" t="s">
        <v>327</v>
      </c>
      <c r="B21" s="888">
        <v>4612.9957874405754</v>
      </c>
      <c r="C21" s="914">
        <v>5307.1444535631244</v>
      </c>
      <c r="D21" s="920">
        <v>5488.8071653549714</v>
      </c>
      <c r="E21" s="920">
        <v>5373.5829565166205</v>
      </c>
      <c r="F21" s="920">
        <v>5118.328405725244</v>
      </c>
      <c r="G21" s="920">
        <v>4888.2036585032001</v>
      </c>
      <c r="H21" s="920">
        <v>4857.0341448763265</v>
      </c>
      <c r="I21" s="920">
        <v>5028.2386814130141</v>
      </c>
      <c r="J21" s="920">
        <v>4992.7577748720405</v>
      </c>
      <c r="K21" s="920">
        <v>4659.2</v>
      </c>
      <c r="L21" s="961">
        <v>-7.1591211983181813</v>
      </c>
    </row>
    <row r="22" spans="1:12">
      <c r="A22" s="914" t="s">
        <v>326</v>
      </c>
      <c r="B22" s="888">
        <v>24.3536182329082</v>
      </c>
      <c r="C22" s="914">
        <v>20.88970045137464</v>
      </c>
      <c r="D22" s="920">
        <v>29.242025214994086</v>
      </c>
      <c r="E22" s="920">
        <v>27.387832145566243</v>
      </c>
      <c r="F22" s="920">
        <v>25.401133527172426</v>
      </c>
      <c r="G22" s="914">
        <v>12.71888876113511</v>
      </c>
      <c r="H22" s="960" t="s">
        <v>40</v>
      </c>
      <c r="I22" s="960" t="s">
        <v>40</v>
      </c>
      <c r="J22" s="960" t="s">
        <v>40</v>
      </c>
      <c r="K22" s="960" t="s">
        <v>40</v>
      </c>
      <c r="L22" s="961" t="s">
        <v>40</v>
      </c>
    </row>
    <row r="23" spans="1:12">
      <c r="A23" s="914" t="s">
        <v>325</v>
      </c>
      <c r="B23" s="888">
        <v>533.50192459860057</v>
      </c>
      <c r="C23" s="914">
        <v>583.91686499794832</v>
      </c>
      <c r="D23" s="920">
        <v>533.94357392567588</v>
      </c>
      <c r="E23" s="920">
        <v>638.49764721778888</v>
      </c>
      <c r="F23" s="920">
        <v>627.12576330419029</v>
      </c>
      <c r="G23" s="914">
        <v>596.85059049621395</v>
      </c>
      <c r="H23" s="914">
        <v>987.94613390941299</v>
      </c>
      <c r="I23" s="914">
        <v>1022.3543568658696</v>
      </c>
      <c r="J23" s="914">
        <v>1022.5829056930561</v>
      </c>
      <c r="K23" s="914">
        <v>995.5</v>
      </c>
      <c r="L23" s="961">
        <v>-2.7205329676600791</v>
      </c>
    </row>
    <row r="24" spans="1:12">
      <c r="A24" s="914" t="s">
        <v>324</v>
      </c>
      <c r="B24" s="888">
        <v>52.561765970305473</v>
      </c>
      <c r="C24" s="914">
        <v>69.134961017644656</v>
      </c>
      <c r="D24" s="920">
        <v>36.196885266127815</v>
      </c>
      <c r="E24" s="920">
        <v>13.693916072783122</v>
      </c>
      <c r="F24" s="920">
        <v>50.802267054344853</v>
      </c>
      <c r="G24" s="914">
        <v>11.915590523589735</v>
      </c>
      <c r="H24" s="914">
        <v>220.48204519683085</v>
      </c>
      <c r="I24" s="914">
        <v>231.12020177423634</v>
      </c>
      <c r="J24" s="914">
        <v>99.278838036767354</v>
      </c>
      <c r="K24" s="914">
        <v>137.30000000000001</v>
      </c>
      <c r="L24" s="961">
        <v>27.692033476498658</v>
      </c>
    </row>
    <row r="25" spans="1:12">
      <c r="A25" s="926" t="s">
        <v>323</v>
      </c>
      <c r="B25" s="886">
        <v>52.386560083737784</v>
      </c>
      <c r="C25" s="926">
        <v>41.779400902749281</v>
      </c>
      <c r="D25" s="921">
        <v>65.280845479959765</v>
      </c>
      <c r="E25" s="926">
        <v>68.168615175502794</v>
      </c>
      <c r="F25" s="926">
        <v>69.00641274881842</v>
      </c>
      <c r="G25" s="926">
        <v>36.951718927087271</v>
      </c>
      <c r="H25" s="926">
        <v>0</v>
      </c>
      <c r="I25" s="926">
        <v>0</v>
      </c>
      <c r="J25" s="926">
        <v>0</v>
      </c>
      <c r="K25" s="926">
        <v>0</v>
      </c>
      <c r="L25" s="961" t="s">
        <v>40</v>
      </c>
    </row>
    <row r="26" spans="1:12">
      <c r="A26" s="914"/>
      <c r="B26" s="914"/>
      <c r="C26" s="914"/>
      <c r="D26" s="920"/>
      <c r="E26" s="920"/>
      <c r="F26" s="920"/>
      <c r="L26" s="961"/>
    </row>
    <row r="27" spans="1:12">
      <c r="A27" s="927" t="s">
        <v>322</v>
      </c>
      <c r="B27" s="927">
        <v>495.30704132684519</v>
      </c>
      <c r="C27" s="927">
        <v>544.29275064970591</v>
      </c>
      <c r="D27" s="928">
        <v>614.39865951720003</v>
      </c>
      <c r="E27" s="928">
        <v>657.90990187041541</v>
      </c>
      <c r="F27" s="928">
        <v>678.4924999924724</v>
      </c>
      <c r="G27" s="927">
        <v>674.23498737975171</v>
      </c>
      <c r="H27" s="927">
        <v>718.17393452621229</v>
      </c>
      <c r="I27" s="927">
        <v>646.15663443293488</v>
      </c>
      <c r="J27" s="927">
        <v>586.97389673874056</v>
      </c>
      <c r="K27" s="927">
        <v>533.1</v>
      </c>
      <c r="L27" s="961">
        <v>-10.105776915914563</v>
      </c>
    </row>
    <row r="28" spans="1:12">
      <c r="A28" s="914"/>
      <c r="B28" s="914"/>
      <c r="C28" s="914"/>
      <c r="D28" s="920"/>
      <c r="E28" s="920"/>
      <c r="F28" s="920"/>
      <c r="L28" s="961"/>
    </row>
    <row r="29" spans="1:12">
      <c r="A29" s="927" t="s">
        <v>209</v>
      </c>
      <c r="B29" s="891">
        <v>352.33903788761432</v>
      </c>
      <c r="C29" s="927">
        <v>375.8488168513199</v>
      </c>
      <c r="D29" s="928">
        <v>160.11984617723789</v>
      </c>
      <c r="E29" s="928">
        <v>136.03626516259277</v>
      </c>
      <c r="F29" s="928">
        <v>128.69907653767365</v>
      </c>
      <c r="G29" s="927">
        <v>557.48897685649047</v>
      </c>
      <c r="H29" s="927">
        <v>420.41602100138982</v>
      </c>
      <c r="I29" s="927">
        <v>382.88993096414333</v>
      </c>
      <c r="J29" s="927">
        <v>288.15873033672892</v>
      </c>
      <c r="K29" s="927">
        <v>1483.6</v>
      </c>
      <c r="L29" s="961">
        <v>80.577060505747582</v>
      </c>
    </row>
    <row r="30" spans="1:12">
      <c r="A30" s="914"/>
      <c r="B30" s="914"/>
      <c r="C30" s="914"/>
      <c r="D30" s="920"/>
      <c r="E30" s="920"/>
      <c r="F30" s="920"/>
      <c r="L30" s="961"/>
    </row>
    <row r="31" spans="1:12">
      <c r="A31" s="927" t="s">
        <v>210</v>
      </c>
      <c r="B31" s="927">
        <v>1465.5972411386842</v>
      </c>
      <c r="C31" s="927">
        <v>527.54783203392151</v>
      </c>
      <c r="D31" s="928">
        <v>339.04942749276927</v>
      </c>
      <c r="E31" s="928">
        <v>311.95041778988366</v>
      </c>
      <c r="F31" s="928">
        <v>375.09007175124617</v>
      </c>
      <c r="G31" s="927">
        <v>498.04490727813271</v>
      </c>
      <c r="H31" s="927">
        <v>459.62123315474287</v>
      </c>
      <c r="I31" s="927">
        <v>432.24496888180602</v>
      </c>
      <c r="J31" s="927">
        <v>410.38152765691126</v>
      </c>
      <c r="K31" s="927">
        <v>313.8</v>
      </c>
      <c r="L31" s="961">
        <v>-30.778052153254059</v>
      </c>
    </row>
    <row r="32" spans="1:12">
      <c r="A32" s="917"/>
      <c r="B32" s="917"/>
      <c r="C32" s="917"/>
      <c r="D32" s="920"/>
      <c r="E32" s="920"/>
      <c r="F32" s="920"/>
      <c r="L32" s="961"/>
    </row>
    <row r="33" spans="1:12">
      <c r="A33" s="930" t="s">
        <v>211</v>
      </c>
      <c r="B33" s="930">
        <v>0</v>
      </c>
      <c r="C33" s="930">
        <v>0</v>
      </c>
      <c r="D33" s="928">
        <v>0</v>
      </c>
      <c r="E33" s="928">
        <v>0</v>
      </c>
      <c r="F33" s="928">
        <v>23.707724625360932</v>
      </c>
      <c r="G33" s="927">
        <v>93.048712515672648</v>
      </c>
      <c r="H33" s="927">
        <v>203.58976729152761</v>
      </c>
      <c r="I33" s="927">
        <v>229.68615708897735</v>
      </c>
      <c r="J33" s="927">
        <v>163.43493271551077</v>
      </c>
      <c r="K33" s="927">
        <v>100</v>
      </c>
      <c r="L33" s="961">
        <v>-63.434932715510769</v>
      </c>
    </row>
    <row r="34" spans="1:12">
      <c r="A34" s="917"/>
      <c r="B34" s="917"/>
      <c r="C34" s="917"/>
      <c r="D34" s="920"/>
      <c r="E34" s="920"/>
      <c r="F34" s="920"/>
      <c r="G34" s="501"/>
      <c r="H34" s="501"/>
      <c r="I34" s="501"/>
      <c r="J34" s="501"/>
      <c r="K34" s="501"/>
      <c r="L34" s="961"/>
    </row>
    <row r="35" spans="1:12">
      <c r="A35" s="930" t="s">
        <v>104</v>
      </c>
      <c r="B35" s="930">
        <v>798.06281331580431</v>
      </c>
      <c r="C35" s="930">
        <v>765.12672684995334</v>
      </c>
      <c r="D35" s="928">
        <v>705.28603518542502</v>
      </c>
      <c r="E35" s="928">
        <v>889.65309694828261</v>
      </c>
      <c r="F35" s="930">
        <v>1004.473713591186</v>
      </c>
      <c r="G35" s="930">
        <v>1161.9709006093854</v>
      </c>
      <c r="H35" s="930">
        <v>537.401348584385</v>
      </c>
      <c r="I35" s="930">
        <v>163.12258294820637</v>
      </c>
      <c r="J35" s="930">
        <v>143.75314773779613</v>
      </c>
      <c r="K35" s="930">
        <v>134.2000000000009</v>
      </c>
      <c r="L35" s="961">
        <v>-7.1185899685507943</v>
      </c>
    </row>
    <row r="36" spans="1:12" s="918" customFormat="1">
      <c r="A36" s="922" t="s">
        <v>321</v>
      </c>
      <c r="B36" s="909"/>
      <c r="C36" s="909"/>
      <c r="D36" s="910"/>
    </row>
    <row r="37" spans="1:12">
      <c r="A37" s="918" t="s">
        <v>320</v>
      </c>
      <c r="B37" s="918"/>
      <c r="C37" s="918"/>
      <c r="D37" s="918"/>
      <c r="E37" s="918"/>
      <c r="F37" s="918"/>
    </row>
    <row r="38" spans="1:12">
      <c r="A38" s="918" t="s">
        <v>172</v>
      </c>
      <c r="B38" s="918"/>
      <c r="C38" s="918"/>
      <c r="D38" s="918"/>
      <c r="E38" s="918"/>
      <c r="F38" s="918"/>
    </row>
  </sheetData>
  <hyperlinks>
    <hyperlink ref="L1" location="Índice!A1" display="(Voltar ao índice)"/>
  </hyperlink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sheetPr>
    <pageSetUpPr fitToPage="1"/>
  </sheetPr>
  <dimension ref="A1:L52"/>
  <sheetViews>
    <sheetView zoomScale="90" zoomScaleNormal="90" workbookViewId="0">
      <pane xSplit="2" ySplit="7" topLeftCell="C8" activePane="bottomRight" state="frozen"/>
      <selection pane="topRight" activeCell="C1" sqref="C1"/>
      <selection pane="bottomLeft" activeCell="A8" sqref="A8"/>
      <selection pane="bottomRight" activeCell="L1" sqref="L1"/>
    </sheetView>
  </sheetViews>
  <sheetFormatPr defaultColWidth="9.140625" defaultRowHeight="11.25"/>
  <cols>
    <col min="1" max="1" width="14" style="144" customWidth="1"/>
    <col min="2" max="2" width="22.28515625" style="144" customWidth="1"/>
    <col min="3" max="4" width="9.140625" style="144"/>
    <col min="5" max="6" width="12.28515625" style="144" customWidth="1"/>
    <col min="7" max="7" width="9.140625" style="144" customWidth="1"/>
    <col min="8" max="8" width="9.140625" style="144"/>
    <col min="9" max="9" width="8.85546875" style="144" customWidth="1"/>
    <col min="10" max="12" width="9.140625" style="144" customWidth="1"/>
    <col min="13" max="16384" width="9.140625" style="144"/>
  </cols>
  <sheetData>
    <row r="1" spans="1:12">
      <c r="A1" s="44" t="s">
        <v>671</v>
      </c>
      <c r="E1" s="1"/>
      <c r="F1" s="1"/>
      <c r="G1" s="1"/>
      <c r="H1" s="1"/>
      <c r="I1" s="1"/>
      <c r="J1" s="1"/>
      <c r="K1" s="1"/>
      <c r="L1" s="141" t="s">
        <v>214</v>
      </c>
    </row>
    <row r="2" spans="1:12">
      <c r="A2" s="45" t="s">
        <v>0</v>
      </c>
    </row>
    <row r="3" spans="1:12">
      <c r="A3" s="45" t="s">
        <v>238</v>
      </c>
      <c r="F3" s="82"/>
    </row>
    <row r="5" spans="1:12" ht="16.5" customHeight="1">
      <c r="A5" s="1035" t="s">
        <v>440</v>
      </c>
      <c r="B5" s="1037" t="s">
        <v>1</v>
      </c>
      <c r="C5" s="1038" t="s">
        <v>2</v>
      </c>
      <c r="D5" s="1043"/>
      <c r="E5" s="1043"/>
      <c r="F5" s="1043"/>
      <c r="G5" s="1035"/>
      <c r="H5" s="1038" t="s">
        <v>3</v>
      </c>
      <c r="I5" s="1043"/>
      <c r="J5" s="1043"/>
      <c r="K5" s="1043"/>
      <c r="L5" s="1035"/>
    </row>
    <row r="6" spans="1:12" ht="14.25" customHeight="1">
      <c r="A6" s="1035"/>
      <c r="B6" s="1038"/>
      <c r="C6" s="1044" t="s">
        <v>4</v>
      </c>
      <c r="D6" s="1042"/>
      <c r="E6" s="1040" t="s">
        <v>355</v>
      </c>
      <c r="F6" s="1041"/>
      <c r="G6" s="1042"/>
      <c r="H6" s="1044" t="s">
        <v>4</v>
      </c>
      <c r="I6" s="1042"/>
      <c r="J6" s="1040" t="s">
        <v>355</v>
      </c>
      <c r="K6" s="1041"/>
      <c r="L6" s="1042"/>
    </row>
    <row r="7" spans="1:12" ht="23.25" customHeight="1">
      <c r="A7" s="1036"/>
      <c r="B7" s="1039"/>
      <c r="C7" s="197" t="s">
        <v>239</v>
      </c>
      <c r="D7" s="197">
        <v>2016</v>
      </c>
      <c r="E7" s="5">
        <v>2015</v>
      </c>
      <c r="F7" s="5">
        <v>2016</v>
      </c>
      <c r="G7" s="6" t="s">
        <v>5</v>
      </c>
      <c r="H7" s="5">
        <v>2015</v>
      </c>
      <c r="I7" s="5">
        <v>2016</v>
      </c>
      <c r="J7" s="5">
        <v>2015</v>
      </c>
      <c r="K7" s="5">
        <v>2016</v>
      </c>
      <c r="L7" s="6" t="s">
        <v>5</v>
      </c>
    </row>
    <row r="8" spans="1:12">
      <c r="A8" s="172"/>
      <c r="B8" s="172"/>
      <c r="C8" s="200"/>
      <c r="E8" s="201"/>
      <c r="F8" s="92"/>
      <c r="G8" s="93"/>
      <c r="H8" s="201"/>
      <c r="I8" s="92"/>
      <c r="J8" s="201"/>
      <c r="K8" s="92"/>
      <c r="L8" s="93"/>
    </row>
    <row r="9" spans="1:12">
      <c r="A9" s="170"/>
      <c r="B9" s="170" t="s">
        <v>6</v>
      </c>
      <c r="C9" s="199">
        <v>52675</v>
      </c>
      <c r="D9" s="199">
        <v>54356</v>
      </c>
      <c r="E9" s="121">
        <v>25.764163751810834</v>
      </c>
      <c r="F9" s="121">
        <v>26.375981315968339</v>
      </c>
      <c r="G9" s="215">
        <v>2.3765677595098396</v>
      </c>
      <c r="H9" s="199">
        <v>41593</v>
      </c>
      <c r="I9" s="199">
        <v>40159</v>
      </c>
      <c r="J9" s="121">
        <v>20.343784773214391</v>
      </c>
      <c r="K9" s="121">
        <v>19.486956981160731</v>
      </c>
      <c r="L9" s="215">
        <v>-4.2117423164140035</v>
      </c>
    </row>
    <row r="10" spans="1:12">
      <c r="A10" s="173"/>
      <c r="B10" s="47"/>
      <c r="C10" s="84"/>
      <c r="E10" s="334"/>
      <c r="F10" s="334"/>
      <c r="G10" s="332"/>
      <c r="H10" s="47"/>
      <c r="I10" s="47"/>
      <c r="J10" s="121"/>
      <c r="K10" s="121"/>
      <c r="L10" s="215"/>
    </row>
    <row r="11" spans="1:12">
      <c r="A11" s="1028" t="s">
        <v>434</v>
      </c>
      <c r="B11" s="50" t="s">
        <v>423</v>
      </c>
      <c r="C11" s="35">
        <v>1650</v>
      </c>
      <c r="D11" s="35">
        <v>1700</v>
      </c>
      <c r="E11" s="213">
        <v>49.387416445470905</v>
      </c>
      <c r="F11" s="213">
        <v>50.610858172596721</v>
      </c>
      <c r="G11" s="335">
        <v>2.4772337068423553</v>
      </c>
      <c r="H11" s="35">
        <v>1580</v>
      </c>
      <c r="I11" s="35">
        <v>1629</v>
      </c>
      <c r="J11" s="335">
        <v>47.292192717481228</v>
      </c>
      <c r="K11" s="335">
        <v>48.497110566564743</v>
      </c>
      <c r="L11" s="335">
        <v>2.5478155692242268</v>
      </c>
    </row>
    <row r="12" spans="1:12" ht="12.75" customHeight="1">
      <c r="A12" s="1029"/>
      <c r="B12" s="47" t="s">
        <v>18</v>
      </c>
      <c r="C12" s="36">
        <v>1306</v>
      </c>
      <c r="D12" s="36">
        <v>1012</v>
      </c>
      <c r="E12" s="117">
        <v>33.161213263672778</v>
      </c>
      <c r="F12" s="117">
        <v>25.289460617287745</v>
      </c>
      <c r="G12" s="39">
        <v>-23.737830651112901</v>
      </c>
      <c r="H12" s="37">
        <v>1267</v>
      </c>
      <c r="I12" s="37">
        <v>990</v>
      </c>
      <c r="J12" s="39">
        <v>32.170947323945953</v>
      </c>
      <c r="K12" s="39">
        <v>24.739689734303226</v>
      </c>
      <c r="L12" s="39">
        <v>-23.099281208021438</v>
      </c>
    </row>
    <row r="13" spans="1:12">
      <c r="A13" s="1029"/>
      <c r="B13" s="47" t="s">
        <v>424</v>
      </c>
      <c r="C13" s="36">
        <v>3948</v>
      </c>
      <c r="D13" s="36">
        <v>3334</v>
      </c>
      <c r="E13" s="117">
        <v>44.337337057759491</v>
      </c>
      <c r="F13" s="117">
        <v>37.194615638718233</v>
      </c>
      <c r="G13" s="39">
        <v>-16.109946814659239</v>
      </c>
      <c r="H13" s="36">
        <v>3779</v>
      </c>
      <c r="I13" s="36">
        <v>3163</v>
      </c>
      <c r="J13" s="39">
        <v>42.439411535276875</v>
      </c>
      <c r="K13" s="39">
        <v>35.286913396900353</v>
      </c>
      <c r="L13" s="39">
        <v>-16.853433823961382</v>
      </c>
    </row>
    <row r="14" spans="1:12">
      <c r="A14" s="1029"/>
      <c r="B14" s="47" t="s">
        <v>10</v>
      </c>
      <c r="C14" s="36">
        <v>1384</v>
      </c>
      <c r="D14" s="36">
        <v>1180</v>
      </c>
      <c r="E14" s="117">
        <v>35.217082524260725</v>
      </c>
      <c r="F14" s="117">
        <v>29.695268662910131</v>
      </c>
      <c r="G14" s="39">
        <v>-15.679362018550705</v>
      </c>
      <c r="H14" s="36">
        <v>1348</v>
      </c>
      <c r="I14" s="36">
        <v>1131</v>
      </c>
      <c r="J14" s="39">
        <v>34.301031244727938</v>
      </c>
      <c r="K14" s="39">
        <v>28.462160048941826</v>
      </c>
      <c r="L14" s="39">
        <v>-17.022436305566018</v>
      </c>
    </row>
    <row r="15" spans="1:12">
      <c r="A15" s="1029"/>
      <c r="B15" s="47" t="s">
        <v>349</v>
      </c>
      <c r="C15" s="37">
        <v>4176</v>
      </c>
      <c r="D15" s="37">
        <v>4201</v>
      </c>
      <c r="E15" s="117">
        <v>20.010445107338356</v>
      </c>
      <c r="F15" s="117">
        <v>20.007086537673903</v>
      </c>
      <c r="G15" s="85">
        <v>-1.6784082744962348E-2</v>
      </c>
      <c r="H15" s="37">
        <v>4032</v>
      </c>
      <c r="I15" s="37">
        <v>2049</v>
      </c>
      <c r="J15" s="85">
        <v>19.32042975880945</v>
      </c>
      <c r="K15" s="85">
        <v>9.7582766759566351</v>
      </c>
      <c r="L15" s="85">
        <v>-49.492445055435702</v>
      </c>
    </row>
    <row r="16" spans="1:12">
      <c r="A16" s="1029"/>
      <c r="B16" s="47" t="s">
        <v>422</v>
      </c>
      <c r="C16" s="36">
        <v>3365</v>
      </c>
      <c r="D16" s="36">
        <v>3650</v>
      </c>
      <c r="E16" s="117">
        <v>41.161510550374047</v>
      </c>
      <c r="F16" s="117">
        <v>44.120896575299746</v>
      </c>
      <c r="G16" s="39">
        <v>7.2190595098766153</v>
      </c>
      <c r="H16" s="36">
        <v>3234</v>
      </c>
      <c r="I16" s="36">
        <v>3531</v>
      </c>
      <c r="J16" s="39">
        <v>39.559086216912227</v>
      </c>
      <c r="K16" s="39">
        <v>42.682434467776275</v>
      </c>
      <c r="L16" s="39">
        <v>7.8954003986289223</v>
      </c>
    </row>
    <row r="17" spans="1:12">
      <c r="A17" s="1029"/>
      <c r="B17" s="47" t="s">
        <v>350</v>
      </c>
      <c r="C17" s="36">
        <v>1446</v>
      </c>
      <c r="D17" s="36">
        <v>1278</v>
      </c>
      <c r="E17" s="117">
        <v>36.402982527071885</v>
      </c>
      <c r="F17" s="117">
        <v>31.954673370980505</v>
      </c>
      <c r="G17" s="39">
        <v>-12.219628303211948</v>
      </c>
      <c r="H17" s="36">
        <v>1300</v>
      </c>
      <c r="I17" s="36">
        <v>1205</v>
      </c>
      <c r="J17" s="39">
        <v>32.727439339691188</v>
      </c>
      <c r="K17" s="39">
        <v>30.129406425689755</v>
      </c>
      <c r="L17" s="39">
        <v>-7.9383934900479431</v>
      </c>
    </row>
    <row r="18" spans="1:12">
      <c r="A18" s="1029"/>
      <c r="B18" s="47" t="s">
        <v>31</v>
      </c>
      <c r="C18" s="36">
        <v>2416</v>
      </c>
      <c r="D18" s="36">
        <v>2476</v>
      </c>
      <c r="E18" s="117">
        <v>21.642892629932156</v>
      </c>
      <c r="F18" s="117">
        <v>22.023140307683551</v>
      </c>
      <c r="G18" s="39">
        <v>1.7569170824491067</v>
      </c>
      <c r="H18" s="36">
        <v>1233</v>
      </c>
      <c r="I18" s="36">
        <v>1393</v>
      </c>
      <c r="J18" s="39">
        <v>11.045400088040708</v>
      </c>
      <c r="K18" s="39">
        <v>12.390240084250074</v>
      </c>
      <c r="L18" s="39">
        <v>12.175566167725137</v>
      </c>
    </row>
    <row r="19" spans="1:12">
      <c r="A19" s="1029"/>
      <c r="B19" s="47" t="s">
        <v>351</v>
      </c>
      <c r="C19" s="36">
        <v>3750</v>
      </c>
      <c r="D19" s="36">
        <v>4276</v>
      </c>
      <c r="E19" s="117">
        <v>40.127668048520881</v>
      </c>
      <c r="F19" s="117">
        <v>45.43939770057095</v>
      </c>
      <c r="G19" s="39">
        <v>13.237075340703385</v>
      </c>
      <c r="H19" s="36">
        <v>3623</v>
      </c>
      <c r="I19" s="36">
        <v>4115</v>
      </c>
      <c r="J19" s="39">
        <v>38.768677690610971</v>
      </c>
      <c r="K19" s="39">
        <v>43.728512988271625</v>
      </c>
      <c r="L19" s="39">
        <v>12.793408475888839</v>
      </c>
    </row>
    <row r="20" spans="1:12">
      <c r="A20" s="1029"/>
      <c r="B20" s="47" t="s">
        <v>352</v>
      </c>
      <c r="C20" s="36">
        <v>615</v>
      </c>
      <c r="D20" s="36">
        <v>643</v>
      </c>
      <c r="E20" s="117">
        <v>19.194588811333734</v>
      </c>
      <c r="F20" s="117">
        <v>20.017558169218411</v>
      </c>
      <c r="G20" s="39">
        <v>4.2875070988691562</v>
      </c>
      <c r="H20" s="36">
        <v>612</v>
      </c>
      <c r="I20" s="36">
        <v>641</v>
      </c>
      <c r="J20" s="39">
        <v>19.100956670790641</v>
      </c>
      <c r="K20" s="39">
        <v>19.955295157805601</v>
      </c>
      <c r="L20" s="39">
        <v>4.4727523429306757</v>
      </c>
    </row>
    <row r="21" spans="1:12">
      <c r="A21" s="1029"/>
      <c r="B21" s="47" t="s">
        <v>12</v>
      </c>
      <c r="C21" s="36">
        <v>4200</v>
      </c>
      <c r="D21" s="36">
        <v>5042</v>
      </c>
      <c r="E21" s="117">
        <v>25.377606703168528</v>
      </c>
      <c r="F21" s="117">
        <v>30.307773577247794</v>
      </c>
      <c r="G21" s="39">
        <v>19.427233354765931</v>
      </c>
      <c r="H21" s="36">
        <v>3902</v>
      </c>
      <c r="I21" s="36">
        <v>4633</v>
      </c>
      <c r="J21" s="39">
        <v>23.577005084705618</v>
      </c>
      <c r="K21" s="39">
        <v>27.849249302536499</v>
      </c>
      <c r="L21" s="39">
        <v>18.120385530231246</v>
      </c>
    </row>
    <row r="22" spans="1:12">
      <c r="A22" s="1029"/>
      <c r="B22" s="47" t="s">
        <v>35</v>
      </c>
      <c r="C22" s="36">
        <v>1390</v>
      </c>
      <c r="D22" s="36">
        <v>1745</v>
      </c>
      <c r="E22" s="117">
        <v>40.381444871338616</v>
      </c>
      <c r="F22" s="117">
        <v>50.215856239341718</v>
      </c>
      <c r="G22" s="39">
        <v>24.35378773428495</v>
      </c>
      <c r="H22" s="36" t="s">
        <v>7</v>
      </c>
      <c r="I22" s="36" t="s">
        <v>7</v>
      </c>
      <c r="J22" s="39" t="s">
        <v>7</v>
      </c>
      <c r="K22" s="39" t="s">
        <v>7</v>
      </c>
      <c r="L22" s="39" t="s">
        <v>7</v>
      </c>
    </row>
    <row r="23" spans="1:12">
      <c r="A23" s="1030"/>
      <c r="B23" s="77" t="s">
        <v>13</v>
      </c>
      <c r="C23" s="196">
        <v>827</v>
      </c>
      <c r="D23" s="196">
        <v>894</v>
      </c>
      <c r="E23" s="492">
        <v>12.127540074407664</v>
      </c>
      <c r="F23" s="492">
        <v>12.936736032557741</v>
      </c>
      <c r="G23" s="333">
        <v>6.6723832960791185</v>
      </c>
      <c r="H23" s="196" t="s">
        <v>7</v>
      </c>
      <c r="I23" s="196" t="s">
        <v>7</v>
      </c>
      <c r="J23" s="333" t="s">
        <v>7</v>
      </c>
      <c r="K23" s="333" t="s">
        <v>7</v>
      </c>
      <c r="L23" s="333" t="s">
        <v>7</v>
      </c>
    </row>
    <row r="24" spans="1:12">
      <c r="A24" s="47"/>
      <c r="B24" s="47"/>
      <c r="C24" s="36"/>
      <c r="D24" s="36"/>
      <c r="E24" s="117"/>
      <c r="F24" s="117"/>
      <c r="G24" s="39"/>
      <c r="H24" s="36"/>
      <c r="I24" s="36"/>
      <c r="J24" s="39"/>
      <c r="K24" s="39"/>
      <c r="L24" s="39"/>
    </row>
    <row r="25" spans="1:12">
      <c r="A25" s="1028" t="s">
        <v>435</v>
      </c>
      <c r="B25" s="50" t="s">
        <v>347</v>
      </c>
      <c r="C25" s="35">
        <v>221</v>
      </c>
      <c r="D25" s="35">
        <v>234</v>
      </c>
      <c r="E25" s="213">
        <v>27.504222084770252</v>
      </c>
      <c r="F25" s="213">
        <v>28.65234783950277</v>
      </c>
      <c r="G25" s="335">
        <v>4.1743618532234876</v>
      </c>
      <c r="H25" s="35">
        <v>189</v>
      </c>
      <c r="I25" s="35">
        <v>232</v>
      </c>
      <c r="J25" s="335">
        <v>23.521710289690397</v>
      </c>
      <c r="K25" s="335">
        <v>28.407455977626679</v>
      </c>
      <c r="L25" s="335">
        <v>20.771217856882245</v>
      </c>
    </row>
    <row r="26" spans="1:12">
      <c r="A26" s="1029"/>
      <c r="B26" s="47" t="s">
        <v>65</v>
      </c>
      <c r="C26" s="36">
        <v>2731</v>
      </c>
      <c r="D26" s="36">
        <v>2491</v>
      </c>
      <c r="E26" s="117">
        <v>41.311931403133805</v>
      </c>
      <c r="F26" s="117">
        <v>37.202119818902887</v>
      </c>
      <c r="G26" s="39">
        <v>-9.9482436299726231</v>
      </c>
      <c r="H26" s="36">
        <v>2731</v>
      </c>
      <c r="I26" s="36">
        <v>2491</v>
      </c>
      <c r="J26" s="39">
        <v>41.311931403133805</v>
      </c>
      <c r="K26" s="39">
        <v>37.202119818902887</v>
      </c>
      <c r="L26" s="39">
        <v>-9.9482436299726231</v>
      </c>
    </row>
    <row r="27" spans="1:12">
      <c r="A27" s="1029"/>
      <c r="B27" s="47" t="s">
        <v>27</v>
      </c>
      <c r="C27" s="36">
        <v>2007</v>
      </c>
      <c r="D27" s="36">
        <v>2071</v>
      </c>
      <c r="E27" s="117">
        <v>29.069089563936139</v>
      </c>
      <c r="F27" s="117">
        <v>29.781266591084659</v>
      </c>
      <c r="G27" s="39">
        <v>2.4499461036855763</v>
      </c>
      <c r="H27" s="36">
        <v>2007</v>
      </c>
      <c r="I27" s="36">
        <v>2071</v>
      </c>
      <c r="J27" s="39">
        <v>29.069089563936135</v>
      </c>
      <c r="K27" s="39">
        <v>29.781266591084659</v>
      </c>
      <c r="L27" s="39">
        <v>2.4499461036855763</v>
      </c>
    </row>
    <row r="28" spans="1:12">
      <c r="A28" s="1029"/>
      <c r="B28" s="47" t="s">
        <v>348</v>
      </c>
      <c r="C28" s="36">
        <v>1135</v>
      </c>
      <c r="D28" s="36">
        <v>1086</v>
      </c>
      <c r="E28" s="117">
        <v>34.75746029840581</v>
      </c>
      <c r="F28" s="117">
        <v>32.854025571080712</v>
      </c>
      <c r="G28" s="39">
        <v>-5.4763343206994932</v>
      </c>
      <c r="H28" s="36">
        <v>1121</v>
      </c>
      <c r="I28" s="36">
        <v>1086</v>
      </c>
      <c r="J28" s="39">
        <v>34.328733915870409</v>
      </c>
      <c r="K28" s="39">
        <v>32.854025571080712</v>
      </c>
      <c r="L28" s="39">
        <v>-4.29584251025328</v>
      </c>
    </row>
    <row r="29" spans="1:12">
      <c r="A29" s="1029"/>
      <c r="B29" s="47" t="s">
        <v>426</v>
      </c>
      <c r="C29" s="36">
        <v>558</v>
      </c>
      <c r="D29" s="36">
        <v>560</v>
      </c>
      <c r="E29" s="117">
        <v>21.046795172815688</v>
      </c>
      <c r="F29" s="117">
        <v>20.876935683380392</v>
      </c>
      <c r="G29" s="39">
        <v>-0.80705631446768678</v>
      </c>
      <c r="H29" s="36">
        <v>558</v>
      </c>
      <c r="I29" s="36">
        <v>560</v>
      </c>
      <c r="J29" s="39">
        <v>21.046795172815688</v>
      </c>
      <c r="K29" s="39">
        <v>20.876935683380395</v>
      </c>
      <c r="L29" s="39">
        <v>-0.80705631446768678</v>
      </c>
    </row>
    <row r="30" spans="1:12">
      <c r="A30" s="1029"/>
      <c r="B30" s="47" t="s">
        <v>353</v>
      </c>
      <c r="C30" s="36">
        <v>2992</v>
      </c>
      <c r="D30" s="36">
        <v>3260</v>
      </c>
      <c r="E30" s="117">
        <v>26.600350712110593</v>
      </c>
      <c r="F30" s="117">
        <v>28.884065033447037</v>
      </c>
      <c r="G30" s="39">
        <v>8.5852789914409584</v>
      </c>
      <c r="H30" s="36">
        <v>2438</v>
      </c>
      <c r="I30" s="36">
        <v>2633</v>
      </c>
      <c r="J30" s="39">
        <v>21.675018394427013</v>
      </c>
      <c r="K30" s="39">
        <v>23.328755592965049</v>
      </c>
      <c r="L30" s="39">
        <v>7.6296922495956778</v>
      </c>
    </row>
    <row r="31" spans="1:12">
      <c r="A31" s="1029"/>
      <c r="B31" s="47" t="s">
        <v>14</v>
      </c>
      <c r="C31" s="36">
        <v>3963</v>
      </c>
      <c r="D31" s="36">
        <v>3674</v>
      </c>
      <c r="E31" s="117">
        <v>8.9263825486720982</v>
      </c>
      <c r="F31" s="117">
        <v>8.2101110892388345</v>
      </c>
      <c r="G31" s="39">
        <v>-8.0242075166251681</v>
      </c>
      <c r="H31" s="36">
        <v>3758</v>
      </c>
      <c r="I31" s="36">
        <v>3521</v>
      </c>
      <c r="J31" s="39">
        <v>8.4646342714887055</v>
      </c>
      <c r="K31" s="39">
        <v>7.8682093481790796</v>
      </c>
      <c r="L31" s="39">
        <v>-7.0460802461194874</v>
      </c>
    </row>
    <row r="32" spans="1:12">
      <c r="A32" s="1030"/>
      <c r="B32" s="77" t="s">
        <v>67</v>
      </c>
      <c r="C32" s="196">
        <v>1196</v>
      </c>
      <c r="D32" s="196">
        <v>1306</v>
      </c>
      <c r="E32" s="492">
        <v>53.322942195879776</v>
      </c>
      <c r="F32" s="492">
        <v>57.640219986150456</v>
      </c>
      <c r="G32" s="333">
        <v>8.0964733236424422</v>
      </c>
      <c r="H32" s="196">
        <v>1133</v>
      </c>
      <c r="I32" s="196">
        <v>1219</v>
      </c>
      <c r="J32" s="333">
        <v>50.514125006631929</v>
      </c>
      <c r="K32" s="333">
        <v>53.800480982478874</v>
      </c>
      <c r="L32" s="333">
        <v>6.5058158988510399</v>
      </c>
    </row>
    <row r="33" spans="1:12">
      <c r="A33" s="47"/>
      <c r="B33" s="47"/>
      <c r="C33" s="36"/>
      <c r="D33" s="36"/>
      <c r="E33" s="117"/>
      <c r="F33" s="117"/>
      <c r="G33" s="39"/>
      <c r="H33" s="36"/>
      <c r="I33" s="36"/>
      <c r="J33" s="39"/>
      <c r="K33" s="39"/>
      <c r="L33" s="39"/>
    </row>
    <row r="34" spans="1:12">
      <c r="A34" s="1028" t="s">
        <v>436</v>
      </c>
      <c r="B34" s="50" t="s">
        <v>15</v>
      </c>
      <c r="C34" s="35">
        <v>205</v>
      </c>
      <c r="D34" s="35">
        <v>297</v>
      </c>
      <c r="E34" s="213">
        <v>26.738700290473588</v>
      </c>
      <c r="F34" s="213">
        <v>37.965217724771342</v>
      </c>
      <c r="G34" s="335">
        <v>41.986025170780351</v>
      </c>
      <c r="H34" s="35">
        <v>196</v>
      </c>
      <c r="I34" s="35">
        <v>298</v>
      </c>
      <c r="J34" s="335">
        <v>25.564806131379626</v>
      </c>
      <c r="K34" s="335">
        <v>38.093046740679668</v>
      </c>
      <c r="L34" s="335">
        <v>49.005811133150758</v>
      </c>
    </row>
    <row r="35" spans="1:12">
      <c r="A35" s="1029"/>
      <c r="B35" s="47" t="s">
        <v>425</v>
      </c>
      <c r="C35" s="36">
        <v>631</v>
      </c>
      <c r="D35" s="36">
        <v>605</v>
      </c>
      <c r="E35" s="117">
        <v>21.647917717328284</v>
      </c>
      <c r="F35" s="117">
        <v>20.320997871837314</v>
      </c>
      <c r="G35" s="39">
        <v>-6.1295495613826319</v>
      </c>
      <c r="H35" s="36">
        <v>618</v>
      </c>
      <c r="I35" s="36">
        <v>588</v>
      </c>
      <c r="J35" s="39">
        <v>21.20192258210599</v>
      </c>
      <c r="K35" s="39">
        <v>19.749994625851805</v>
      </c>
      <c r="L35" s="39">
        <v>-6.8480957358064529</v>
      </c>
    </row>
    <row r="36" spans="1:12">
      <c r="A36" s="1029"/>
      <c r="B36" s="47" t="s">
        <v>354</v>
      </c>
      <c r="C36" s="36">
        <v>523</v>
      </c>
      <c r="D36" s="36">
        <v>545</v>
      </c>
      <c r="E36" s="117">
        <v>29.57803511359549</v>
      </c>
      <c r="F36" s="117">
        <v>30.493280567835239</v>
      </c>
      <c r="G36" s="39">
        <v>3.094341631297425</v>
      </c>
      <c r="H36" s="36">
        <v>503</v>
      </c>
      <c r="I36" s="36">
        <v>521</v>
      </c>
      <c r="J36" s="39">
        <v>28.446943904662586</v>
      </c>
      <c r="K36" s="39">
        <v>29.150457203380114</v>
      </c>
      <c r="L36" s="39">
        <v>2.4730716279235168</v>
      </c>
    </row>
    <row r="37" spans="1:12">
      <c r="A37" s="1029"/>
      <c r="B37" s="47" t="s">
        <v>58</v>
      </c>
      <c r="C37" s="36">
        <v>83</v>
      </c>
      <c r="D37" s="36">
        <v>87</v>
      </c>
      <c r="E37" s="117">
        <v>16.414029050853827</v>
      </c>
      <c r="F37" s="117">
        <v>16.91853240482353</v>
      </c>
      <c r="G37" s="39">
        <v>3.0736107046396626</v>
      </c>
      <c r="H37" s="36">
        <v>83</v>
      </c>
      <c r="I37" s="36">
        <v>87</v>
      </c>
      <c r="J37" s="39">
        <v>16.414029050853827</v>
      </c>
      <c r="K37" s="39">
        <v>16.918532404823534</v>
      </c>
      <c r="L37" s="39">
        <v>3.0736107046396626</v>
      </c>
    </row>
    <row r="38" spans="1:12">
      <c r="A38" s="1030"/>
      <c r="B38" s="77" t="s">
        <v>17</v>
      </c>
      <c r="C38" s="196">
        <v>369</v>
      </c>
      <c r="D38" s="196">
        <v>381</v>
      </c>
      <c r="E38" s="492">
        <v>24.354410128266561</v>
      </c>
      <c r="F38" s="492">
        <v>24.854817855283638</v>
      </c>
      <c r="G38" s="333">
        <v>2.0546904005541222</v>
      </c>
      <c r="H38" s="196">
        <v>348</v>
      </c>
      <c r="I38" s="196">
        <v>372</v>
      </c>
      <c r="J38" s="333">
        <v>22.968386787633502</v>
      </c>
      <c r="K38" s="333">
        <v>24.267696173662763</v>
      </c>
      <c r="L38" s="333">
        <v>5.6569466460257729</v>
      </c>
    </row>
    <row r="39" spans="1:12">
      <c r="A39" s="47"/>
      <c r="B39" s="47"/>
      <c r="C39" s="36"/>
      <c r="D39" s="36"/>
      <c r="E39" s="117"/>
      <c r="F39" s="117"/>
      <c r="G39" s="39"/>
      <c r="H39" s="36"/>
      <c r="I39" s="36"/>
      <c r="J39" s="39"/>
      <c r="K39" s="39"/>
      <c r="L39" s="39"/>
    </row>
    <row r="40" spans="1:12">
      <c r="A40" s="464" t="s">
        <v>437</v>
      </c>
      <c r="B40" s="465" t="s">
        <v>8</v>
      </c>
      <c r="C40" s="466">
        <v>5588</v>
      </c>
      <c r="D40" s="466">
        <v>6328</v>
      </c>
      <c r="E40" s="493">
        <v>36.753645470968237</v>
      </c>
      <c r="F40" s="493">
        <v>41.422921879171014</v>
      </c>
      <c r="G40" s="483">
        <v>12.70425381855263</v>
      </c>
      <c r="H40" s="466" t="s">
        <v>7</v>
      </c>
      <c r="I40" s="466" t="s">
        <v>7</v>
      </c>
      <c r="J40" s="483" t="s">
        <v>7</v>
      </c>
      <c r="K40" s="483" t="s">
        <v>7</v>
      </c>
      <c r="L40" s="483" t="s">
        <v>7</v>
      </c>
    </row>
    <row r="41" spans="1:12" ht="15" customHeight="1">
      <c r="A41" s="12" t="s">
        <v>19</v>
      </c>
      <c r="B41" s="47"/>
      <c r="C41" s="47"/>
      <c r="D41" s="47"/>
      <c r="E41" s="47"/>
      <c r="F41" s="47"/>
      <c r="G41" s="47"/>
      <c r="H41" s="47"/>
      <c r="I41" s="47"/>
      <c r="J41" s="47"/>
      <c r="K41" s="47"/>
      <c r="L41" s="47"/>
    </row>
    <row r="42" spans="1:12">
      <c r="A42" s="12" t="s">
        <v>20</v>
      </c>
      <c r="B42" s="47"/>
      <c r="C42" s="47"/>
      <c r="D42" s="47"/>
      <c r="E42" s="47"/>
      <c r="F42" s="47"/>
      <c r="G42" s="47"/>
      <c r="H42" s="47"/>
      <c r="I42" s="47"/>
      <c r="J42" s="47"/>
      <c r="K42" s="47"/>
      <c r="L42" s="47"/>
    </row>
    <row r="43" spans="1:12" ht="33.75" customHeight="1">
      <c r="A43" s="1034" t="s">
        <v>449</v>
      </c>
      <c r="B43" s="1034"/>
      <c r="C43" s="1034"/>
      <c r="D43" s="1034"/>
      <c r="E43" s="1034"/>
      <c r="F43" s="1034"/>
      <c r="G43" s="1034"/>
      <c r="H43" s="1034"/>
      <c r="I43" s="1034"/>
      <c r="J43" s="1034"/>
      <c r="K43" s="1034"/>
      <c r="L43" s="1034"/>
    </row>
    <row r="44" spans="1:12">
      <c r="A44" s="29" t="s">
        <v>21</v>
      </c>
      <c r="B44" s="25"/>
      <c r="C44" s="25"/>
      <c r="D44" s="25"/>
      <c r="E44" s="25"/>
      <c r="F44" s="25"/>
      <c r="G44" s="25"/>
      <c r="H44" s="25"/>
      <c r="I44" s="31"/>
      <c r="J44" s="25"/>
      <c r="K44" s="25"/>
      <c r="L44" s="25"/>
    </row>
    <row r="45" spans="1:12">
      <c r="A45" s="29" t="s">
        <v>427</v>
      </c>
      <c r="B45" s="25"/>
      <c r="C45" s="25"/>
      <c r="D45" s="25"/>
      <c r="E45" s="25"/>
      <c r="F45" s="25"/>
      <c r="G45" s="25"/>
      <c r="H45" s="25"/>
      <c r="I45" s="25"/>
      <c r="J45" s="25"/>
      <c r="K45" s="25"/>
      <c r="L45" s="25"/>
    </row>
    <row r="46" spans="1:12">
      <c r="A46" s="47" t="s">
        <v>346</v>
      </c>
      <c r="B46" s="25"/>
      <c r="C46" s="25"/>
      <c r="D46" s="25"/>
      <c r="E46" s="25"/>
      <c r="F46" s="25"/>
      <c r="G46" s="25"/>
      <c r="H46" s="25"/>
      <c r="I46" s="25"/>
      <c r="J46" s="25"/>
      <c r="K46" s="25"/>
      <c r="L46" s="25"/>
    </row>
    <row r="47" spans="1:12" ht="22.5" customHeight="1">
      <c r="A47" s="1032" t="s">
        <v>428</v>
      </c>
      <c r="B47" s="1032"/>
      <c r="C47" s="1032"/>
      <c r="D47" s="1032"/>
      <c r="E47" s="1032"/>
      <c r="F47" s="1032"/>
      <c r="G47" s="1032"/>
      <c r="H47" s="1032"/>
      <c r="I47" s="1032"/>
      <c r="J47" s="1032"/>
      <c r="K47" s="1032"/>
      <c r="L47" s="1032"/>
    </row>
    <row r="48" spans="1:12">
      <c r="A48" s="29" t="s">
        <v>429</v>
      </c>
      <c r="B48" s="25"/>
      <c r="C48" s="25"/>
      <c r="D48" s="25"/>
      <c r="E48" s="25"/>
      <c r="F48" s="25"/>
      <c r="G48" s="25"/>
      <c r="H48" s="25"/>
      <c r="I48" s="25"/>
      <c r="J48" s="25"/>
      <c r="K48" s="25"/>
      <c r="L48" s="25"/>
    </row>
    <row r="49" spans="1:12">
      <c r="A49" s="47" t="s">
        <v>430</v>
      </c>
      <c r="B49" s="25"/>
      <c r="C49" s="25"/>
      <c r="D49" s="25"/>
      <c r="E49" s="25"/>
      <c r="F49" s="25"/>
      <c r="G49" s="25"/>
      <c r="H49" s="25"/>
      <c r="I49" s="25"/>
      <c r="J49" s="25"/>
      <c r="K49" s="25"/>
      <c r="L49" s="25"/>
    </row>
    <row r="50" spans="1:12">
      <c r="A50" s="47" t="s">
        <v>445</v>
      </c>
      <c r="B50" s="97"/>
      <c r="C50" s="25"/>
      <c r="D50" s="25"/>
      <c r="E50" s="25"/>
      <c r="F50" s="25"/>
      <c r="G50" s="25"/>
      <c r="H50" s="97"/>
    </row>
    <row r="51" spans="1:12">
      <c r="A51" s="47" t="s">
        <v>762</v>
      </c>
      <c r="C51" s="47"/>
      <c r="D51" s="47"/>
      <c r="E51" s="47"/>
      <c r="F51" s="47"/>
    </row>
    <row r="52" spans="1:12">
      <c r="C52" s="188"/>
      <c r="D52" s="169"/>
      <c r="E52" s="188"/>
      <c r="F52" s="169"/>
    </row>
  </sheetData>
  <sortState ref="A11:M37">
    <sortCondition ref="A11"/>
  </sortState>
  <mergeCells count="13">
    <mergeCell ref="A5:A7"/>
    <mergeCell ref="B5:B7"/>
    <mergeCell ref="E6:G6"/>
    <mergeCell ref="J6:L6"/>
    <mergeCell ref="C5:G5"/>
    <mergeCell ref="C6:D6"/>
    <mergeCell ref="H5:L5"/>
    <mergeCell ref="H6:I6"/>
    <mergeCell ref="A11:A23"/>
    <mergeCell ref="A25:A32"/>
    <mergeCell ref="A34:A38"/>
    <mergeCell ref="A43:L43"/>
    <mergeCell ref="A47:L47"/>
  </mergeCells>
  <hyperlinks>
    <hyperlink ref="L1" location="Índice!A1" display="(Voltar ao índice)"/>
  </hyperlinks>
  <pageMargins left="0.511811024" right="0.511811024" top="0.78740157499999996" bottom="0.78740157499999996" header="0.31496062000000002" footer="0.31496062000000002"/>
  <pageSetup paperSize="9" scale="79" orientation="landscape" r:id="rId1"/>
</worksheet>
</file>

<file path=xl/worksheets/sheet40.xml><?xml version="1.0" encoding="utf-8"?>
<worksheet xmlns="http://schemas.openxmlformats.org/spreadsheetml/2006/main" xmlns:r="http://schemas.openxmlformats.org/officeDocument/2006/relationships">
  <dimension ref="A1:F40"/>
  <sheetViews>
    <sheetView workbookViewId="0">
      <selection activeCell="D1" sqref="D1"/>
    </sheetView>
  </sheetViews>
  <sheetFormatPr defaultColWidth="9.140625" defaultRowHeight="11.25"/>
  <cols>
    <col min="1" max="1" width="14.85546875" style="143" customWidth="1"/>
    <col min="2" max="2" width="16.28515625" style="143" customWidth="1"/>
    <col min="3" max="3" width="17" style="143" customWidth="1"/>
    <col min="4" max="6" width="9.140625" style="143"/>
    <col min="7" max="7" width="11.7109375" style="143" customWidth="1"/>
    <col min="8" max="8" width="12.85546875" style="143" customWidth="1"/>
    <col min="9" max="16384" width="9.140625" style="143"/>
  </cols>
  <sheetData>
    <row r="1" spans="1:4">
      <c r="A1" s="44" t="s">
        <v>753</v>
      </c>
      <c r="B1" s="25"/>
      <c r="C1" s="25"/>
      <c r="D1" s="94" t="s">
        <v>214</v>
      </c>
    </row>
    <row r="2" spans="1:4">
      <c r="A2" s="45" t="s">
        <v>504</v>
      </c>
      <c r="B2" s="25"/>
      <c r="C2" s="25"/>
      <c r="D2" s="25"/>
    </row>
    <row r="3" spans="1:4">
      <c r="A3" s="45" t="s">
        <v>503</v>
      </c>
      <c r="B3" s="25"/>
      <c r="C3" s="25"/>
      <c r="D3" s="25"/>
    </row>
    <row r="4" spans="1:4">
      <c r="A4" s="25"/>
      <c r="B4" s="25"/>
      <c r="C4" s="15"/>
      <c r="D4" s="25"/>
    </row>
    <row r="5" spans="1:4" ht="40.5" customHeight="1">
      <c r="A5" s="1037" t="s">
        <v>1</v>
      </c>
      <c r="B5" s="1108" t="s">
        <v>502</v>
      </c>
      <c r="C5" s="1087"/>
    </row>
    <row r="6" spans="1:4" ht="20.25" customHeight="1">
      <c r="A6" s="1037"/>
      <c r="B6" s="528" t="s">
        <v>4</v>
      </c>
      <c r="C6" s="528" t="s">
        <v>501</v>
      </c>
    </row>
    <row r="7" spans="1:4">
      <c r="A7" s="441"/>
      <c r="B7" s="441"/>
      <c r="C7" s="441"/>
    </row>
    <row r="8" spans="1:4">
      <c r="A8" s="441" t="s">
        <v>6</v>
      </c>
      <c r="B8" s="512">
        <v>443</v>
      </c>
      <c r="C8" s="511">
        <v>0.42009634715320715</v>
      </c>
      <c r="D8" s="139"/>
    </row>
    <row r="9" spans="1:4">
      <c r="A9" s="441"/>
      <c r="B9" s="36"/>
      <c r="C9" s="23"/>
    </row>
    <row r="10" spans="1:4">
      <c r="A10" s="50" t="s">
        <v>41</v>
      </c>
      <c r="B10" s="510">
        <v>2</v>
      </c>
      <c r="C10" s="509">
        <v>0.49875311720698257</v>
      </c>
    </row>
    <row r="11" spans="1:4">
      <c r="A11" s="47" t="s">
        <v>25</v>
      </c>
      <c r="B11" s="43">
        <v>3</v>
      </c>
      <c r="C11" s="613">
        <v>0.17191977077363896</v>
      </c>
    </row>
    <row r="12" spans="1:4">
      <c r="A12" s="47" t="s">
        <v>15</v>
      </c>
      <c r="B12" s="43">
        <v>3</v>
      </c>
      <c r="C12" s="613">
        <v>0.77519379844961245</v>
      </c>
    </row>
    <row r="13" spans="1:4">
      <c r="A13" s="47" t="s">
        <v>18</v>
      </c>
      <c r="B13" s="43">
        <v>12</v>
      </c>
      <c r="C13" s="613">
        <v>0.61318344404701075</v>
      </c>
    </row>
    <row r="14" spans="1:4">
      <c r="A14" s="47" t="s">
        <v>8</v>
      </c>
      <c r="B14" s="43">
        <v>15</v>
      </c>
      <c r="C14" s="613">
        <v>0.19047619047619047</v>
      </c>
    </row>
    <row r="15" spans="1:4">
      <c r="A15" s="47" t="s">
        <v>9</v>
      </c>
      <c r="B15" s="43">
        <v>9</v>
      </c>
      <c r="C15" s="613">
        <v>0.19797624285085791</v>
      </c>
    </row>
    <row r="16" spans="1:4">
      <c r="A16" s="47" t="s">
        <v>26</v>
      </c>
      <c r="B16" s="43">
        <v>1</v>
      </c>
      <c r="C16" s="613">
        <v>6.5019505851755532E-2</v>
      </c>
    </row>
    <row r="17" spans="1:3">
      <c r="A17" s="47" t="s">
        <v>10</v>
      </c>
      <c r="B17" s="43">
        <v>11</v>
      </c>
      <c r="C17" s="613">
        <v>0.53658536585365857</v>
      </c>
    </row>
    <row r="18" spans="1:3">
      <c r="A18" s="47" t="s">
        <v>65</v>
      </c>
      <c r="B18" s="43">
        <v>22</v>
      </c>
      <c r="C18" s="613">
        <v>0.6470588235294118</v>
      </c>
    </row>
    <row r="19" spans="1:3">
      <c r="A19" s="47" t="s">
        <v>27</v>
      </c>
      <c r="B19" s="43">
        <v>17</v>
      </c>
      <c r="C19" s="613">
        <v>0.48654836863194045</v>
      </c>
    </row>
    <row r="20" spans="1:3">
      <c r="A20" s="47" t="s">
        <v>28</v>
      </c>
      <c r="B20" s="43">
        <v>5</v>
      </c>
      <c r="C20" s="613">
        <v>0.30807147258163892</v>
      </c>
    </row>
    <row r="21" spans="1:3">
      <c r="A21" s="47" t="s">
        <v>66</v>
      </c>
      <c r="B21" s="43">
        <v>12</v>
      </c>
      <c r="C21" s="613">
        <v>0.89153046062407137</v>
      </c>
    </row>
    <row r="22" spans="1:3">
      <c r="A22" s="47" t="s">
        <v>75</v>
      </c>
      <c r="B22" s="43">
        <v>50</v>
      </c>
      <c r="C22" s="613">
        <v>0.47116471918582736</v>
      </c>
    </row>
    <row r="23" spans="1:3">
      <c r="A23" s="47" t="s">
        <v>30</v>
      </c>
      <c r="B23" s="43">
        <v>16</v>
      </c>
      <c r="C23" s="613">
        <v>0.39350713231677326</v>
      </c>
    </row>
    <row r="24" spans="1:3">
      <c r="A24" s="47" t="s">
        <v>84</v>
      </c>
      <c r="B24" s="43">
        <v>9</v>
      </c>
      <c r="C24" s="613">
        <v>0.43186180422264875</v>
      </c>
    </row>
    <row r="25" spans="1:3">
      <c r="A25" s="47" t="s">
        <v>82</v>
      </c>
      <c r="B25" s="43">
        <v>18</v>
      </c>
      <c r="C25" s="613">
        <v>0.31590031590031592</v>
      </c>
    </row>
    <row r="26" spans="1:3">
      <c r="A26" s="47" t="s">
        <v>32</v>
      </c>
      <c r="B26" s="43">
        <v>10</v>
      </c>
      <c r="C26" s="613">
        <v>0.20475020475020475</v>
      </c>
    </row>
    <row r="27" spans="1:3">
      <c r="A27" s="47" t="s">
        <v>33</v>
      </c>
      <c r="B27" s="43">
        <v>8</v>
      </c>
      <c r="C27" s="613">
        <v>0.4892966360856269</v>
      </c>
    </row>
    <row r="28" spans="1:3">
      <c r="A28" s="47" t="s">
        <v>12</v>
      </c>
      <c r="B28" s="43">
        <v>14</v>
      </c>
      <c r="C28" s="613">
        <v>0.15970796258270592</v>
      </c>
    </row>
    <row r="29" spans="1:3">
      <c r="A29" s="47" t="s">
        <v>35</v>
      </c>
      <c r="B29" s="43">
        <v>5</v>
      </c>
      <c r="C29" s="613">
        <v>0.27777777777777779</v>
      </c>
    </row>
    <row r="30" spans="1:3">
      <c r="A30" s="47" t="s">
        <v>83</v>
      </c>
      <c r="B30" s="43">
        <v>22</v>
      </c>
      <c r="C30" s="613">
        <v>0.3780718336483932</v>
      </c>
    </row>
    <row r="31" spans="1:3">
      <c r="A31" s="47" t="s">
        <v>43</v>
      </c>
      <c r="B31" s="43">
        <v>7</v>
      </c>
      <c r="C31" s="613">
        <v>0.79635949943117179</v>
      </c>
    </row>
    <row r="32" spans="1:3">
      <c r="A32" s="47" t="s">
        <v>58</v>
      </c>
      <c r="B32" s="43">
        <v>1</v>
      </c>
      <c r="C32" s="613">
        <v>0.39370078740157483</v>
      </c>
    </row>
    <row r="33" spans="1:6">
      <c r="A33" s="47" t="s">
        <v>13</v>
      </c>
      <c r="B33" s="43">
        <v>24</v>
      </c>
      <c r="C33" s="613">
        <v>0.69384215091066781</v>
      </c>
    </row>
    <row r="34" spans="1:6">
      <c r="A34" s="47" t="s">
        <v>38</v>
      </c>
      <c r="B34" s="43">
        <v>129</v>
      </c>
      <c r="C34" s="613">
        <v>0.55555555555555558</v>
      </c>
    </row>
    <row r="35" spans="1:6">
      <c r="A35" s="47" t="s">
        <v>39</v>
      </c>
      <c r="B35" s="43">
        <v>5</v>
      </c>
      <c r="C35" s="613">
        <v>0.42955326460481097</v>
      </c>
    </row>
    <row r="36" spans="1:6">
      <c r="A36" s="52" t="s">
        <v>17</v>
      </c>
      <c r="B36" s="43">
        <v>13</v>
      </c>
      <c r="C36" s="613">
        <v>1.7333333333333334</v>
      </c>
    </row>
    <row r="37" spans="1:6" ht="12" customHeight="1">
      <c r="A37" s="612" t="s">
        <v>500</v>
      </c>
      <c r="B37" s="612"/>
      <c r="C37" s="612"/>
      <c r="D37" s="16"/>
    </row>
    <row r="38" spans="1:6">
      <c r="A38" s="33" t="s">
        <v>20</v>
      </c>
      <c r="B38" s="17"/>
      <c r="C38" s="17"/>
      <c r="D38" s="17"/>
    </row>
    <row r="39" spans="1:6">
      <c r="A39" s="33" t="s">
        <v>499</v>
      </c>
      <c r="D39" s="25"/>
      <c r="E39" s="144"/>
      <c r="F39" s="144"/>
    </row>
    <row r="40" spans="1:6">
      <c r="A40" s="25"/>
      <c r="B40" s="25"/>
      <c r="C40" s="25"/>
      <c r="D40" s="25"/>
      <c r="E40" s="144"/>
      <c r="F40" s="144"/>
    </row>
  </sheetData>
  <mergeCells count="2">
    <mergeCell ref="B5:C5"/>
    <mergeCell ref="A5:A6"/>
  </mergeCells>
  <conditionalFormatting sqref="B11:B24 B35:B36 B26:B33">
    <cfRule type="cellIs" dxfId="5" priority="4" operator="equal">
      <formula>""""""</formula>
    </cfRule>
    <cfRule type="cellIs" dxfId="4" priority="5" operator="equal">
      <formula>""" """</formula>
    </cfRule>
    <cfRule type="cellIs" dxfId="3" priority="6" operator="equal">
      <formula>""""""</formula>
    </cfRule>
  </conditionalFormatting>
  <conditionalFormatting sqref="C10:C36">
    <cfRule type="cellIs" dxfId="2" priority="1" operator="equal">
      <formula>""""""</formula>
    </cfRule>
    <cfRule type="cellIs" dxfId="1" priority="2" operator="equal">
      <formula>""" """</formula>
    </cfRule>
    <cfRule type="cellIs" dxfId="0" priority="3" operator="equal">
      <formula>""""""</formula>
    </cfRule>
  </conditionalFormatting>
  <hyperlinks>
    <hyperlink ref="D1" location="Índice!A1" display="(Voltar ao índice)"/>
  </hyperlinks>
  <pageMargins left="0.511811024" right="0.511811024" top="0.78740157499999996" bottom="0.78740157499999996" header="0.31496062000000002" footer="0.31496062000000002"/>
  <pageSetup orientation="portrait" r:id="rId1"/>
</worksheet>
</file>

<file path=xl/worksheets/sheet41.xml><?xml version="1.0" encoding="utf-8"?>
<worksheet xmlns="http://schemas.openxmlformats.org/spreadsheetml/2006/main" xmlns:r="http://schemas.openxmlformats.org/officeDocument/2006/relationships">
  <dimension ref="A1:N41"/>
  <sheetViews>
    <sheetView workbookViewId="0">
      <selection activeCell="N1" sqref="N1"/>
    </sheetView>
  </sheetViews>
  <sheetFormatPr defaultColWidth="9.140625" defaultRowHeight="11.25"/>
  <cols>
    <col min="1" max="1" width="28.85546875" style="43" customWidth="1"/>
    <col min="2" max="14" width="10.7109375" style="43" customWidth="1"/>
    <col min="15" max="16384" width="9.140625" style="43"/>
  </cols>
  <sheetData>
    <row r="1" spans="1:14">
      <c r="A1" s="44" t="s">
        <v>754</v>
      </c>
      <c r="N1" s="246" t="s">
        <v>214</v>
      </c>
    </row>
    <row r="2" spans="1:14">
      <c r="A2" s="45" t="s">
        <v>520</v>
      </c>
    </row>
    <row r="3" spans="1:14">
      <c r="A3" s="45" t="s">
        <v>503</v>
      </c>
    </row>
    <row r="4" spans="1:14">
      <c r="A4" s="45"/>
    </row>
    <row r="5" spans="1:14" ht="56.25" customHeight="1">
      <c r="A5" s="1084" t="s">
        <v>1</v>
      </c>
      <c r="B5" s="1140" t="s">
        <v>519</v>
      </c>
      <c r="C5" s="1140"/>
      <c r="D5" s="1140"/>
      <c r="E5" s="1140" t="s">
        <v>518</v>
      </c>
      <c r="F5" s="1140"/>
      <c r="G5" s="1084" t="s">
        <v>517</v>
      </c>
      <c r="H5" s="1084"/>
      <c r="I5" s="1084"/>
      <c r="J5" s="1084"/>
      <c r="K5" s="1084"/>
      <c r="L5" s="1084"/>
      <c r="M5" s="1084"/>
      <c r="N5" s="1138" t="s">
        <v>105</v>
      </c>
    </row>
    <row r="6" spans="1:14" s="623" customFormat="1" ht="56.25">
      <c r="A6" s="1084"/>
      <c r="B6" s="533" t="s">
        <v>516</v>
      </c>
      <c r="C6" s="533" t="s">
        <v>515</v>
      </c>
      <c r="D6" s="533" t="s">
        <v>508</v>
      </c>
      <c r="E6" s="533" t="s">
        <v>249</v>
      </c>
      <c r="F6" s="533" t="s">
        <v>514</v>
      </c>
      <c r="G6" s="834" t="s">
        <v>513</v>
      </c>
      <c r="H6" s="532" t="s">
        <v>512</v>
      </c>
      <c r="I6" s="532" t="s">
        <v>511</v>
      </c>
      <c r="J6" s="532" t="s">
        <v>510</v>
      </c>
      <c r="K6" s="532" t="s">
        <v>509</v>
      </c>
      <c r="L6" s="533" t="s">
        <v>104</v>
      </c>
      <c r="M6" s="533" t="s">
        <v>508</v>
      </c>
      <c r="N6" s="1139"/>
    </row>
    <row r="7" spans="1:14" s="623" customFormat="1">
      <c r="A7" s="442"/>
    </row>
    <row r="8" spans="1:14" s="623" customFormat="1">
      <c r="A8" s="627" t="s">
        <v>6</v>
      </c>
      <c r="B8" s="628">
        <v>289</v>
      </c>
      <c r="C8" s="628">
        <v>318</v>
      </c>
      <c r="D8" s="628">
        <v>18</v>
      </c>
      <c r="E8" s="627">
        <v>295</v>
      </c>
      <c r="F8" s="627">
        <v>330</v>
      </c>
      <c r="G8" s="627">
        <v>416</v>
      </c>
      <c r="H8" s="627">
        <v>11</v>
      </c>
      <c r="I8" s="627">
        <v>52</v>
      </c>
      <c r="J8" s="627">
        <v>60</v>
      </c>
      <c r="K8" s="627">
        <v>45</v>
      </c>
      <c r="L8" s="627">
        <v>17</v>
      </c>
      <c r="M8" s="627">
        <v>24</v>
      </c>
      <c r="N8" s="627">
        <v>625</v>
      </c>
    </row>
    <row r="9" spans="1:14" s="623" customFormat="1">
      <c r="A9" s="626" t="s">
        <v>796</v>
      </c>
      <c r="B9" s="625">
        <v>46.239999999999995</v>
      </c>
      <c r="C9" s="625">
        <v>50.88</v>
      </c>
      <c r="D9" s="625">
        <v>2.88</v>
      </c>
      <c r="E9" s="624">
        <v>47.199999999999996</v>
      </c>
      <c r="F9" s="624">
        <v>52.800000000000004</v>
      </c>
      <c r="G9" s="624">
        <v>66.56</v>
      </c>
      <c r="H9" s="624">
        <v>1.76</v>
      </c>
      <c r="I9" s="624">
        <v>8.32</v>
      </c>
      <c r="J9" s="624">
        <v>9.6</v>
      </c>
      <c r="K9" s="624">
        <v>7.1999999999999993</v>
      </c>
      <c r="L9" s="624">
        <v>2.7199999999999998</v>
      </c>
      <c r="M9" s="624">
        <v>3.84</v>
      </c>
      <c r="N9" s="624">
        <v>100</v>
      </c>
    </row>
    <row r="10" spans="1:14" s="623" customFormat="1">
      <c r="B10" s="619"/>
      <c r="C10" s="619"/>
      <c r="D10" s="619"/>
      <c r="E10" s="619"/>
      <c r="F10" s="619"/>
      <c r="G10" s="619"/>
      <c r="H10" s="619"/>
      <c r="I10" s="619"/>
      <c r="J10" s="619"/>
      <c r="K10" s="619"/>
      <c r="L10" s="619"/>
      <c r="M10" s="619"/>
      <c r="N10" s="619"/>
    </row>
    <row r="11" spans="1:14">
      <c r="A11" s="510" t="s">
        <v>41</v>
      </c>
      <c r="B11" s="622" t="s">
        <v>40</v>
      </c>
      <c r="C11" s="622">
        <v>4</v>
      </c>
      <c r="D11" s="622" t="s">
        <v>40</v>
      </c>
      <c r="E11" s="294">
        <v>2</v>
      </c>
      <c r="F11" s="294">
        <v>2</v>
      </c>
      <c r="G11" s="294">
        <v>2</v>
      </c>
      <c r="H11" s="294" t="s">
        <v>40</v>
      </c>
      <c r="I11" s="294" t="s">
        <v>40</v>
      </c>
      <c r="J11" s="294" t="s">
        <v>40</v>
      </c>
      <c r="K11" s="294">
        <v>2</v>
      </c>
      <c r="L11" s="294" t="s">
        <v>40</v>
      </c>
      <c r="M11" s="294" t="s">
        <v>40</v>
      </c>
      <c r="N11" s="294">
        <v>4</v>
      </c>
    </row>
    <row r="12" spans="1:14">
      <c r="A12" s="43" t="s">
        <v>25</v>
      </c>
      <c r="B12" s="620" t="s">
        <v>40</v>
      </c>
      <c r="C12" s="620">
        <v>6</v>
      </c>
      <c r="D12" s="620" t="s">
        <v>40</v>
      </c>
      <c r="E12" s="619">
        <v>3</v>
      </c>
      <c r="F12" s="619">
        <v>3</v>
      </c>
      <c r="G12" s="619">
        <v>4</v>
      </c>
      <c r="H12" s="619" t="s">
        <v>40</v>
      </c>
      <c r="I12" s="619" t="s">
        <v>40</v>
      </c>
      <c r="J12" s="619">
        <v>2</v>
      </c>
      <c r="K12" s="619" t="s">
        <v>40</v>
      </c>
      <c r="L12" s="619" t="s">
        <v>40</v>
      </c>
      <c r="M12" s="619" t="s">
        <v>40</v>
      </c>
      <c r="N12" s="619">
        <v>6</v>
      </c>
    </row>
    <row r="13" spans="1:14">
      <c r="A13" s="43" t="s">
        <v>18</v>
      </c>
      <c r="B13" s="620" t="s">
        <v>40</v>
      </c>
      <c r="C13" s="620">
        <v>5</v>
      </c>
      <c r="D13" s="620" t="s">
        <v>40</v>
      </c>
      <c r="E13" s="619" t="s">
        <v>40</v>
      </c>
      <c r="F13" s="619">
        <v>5</v>
      </c>
      <c r="G13" s="619">
        <v>3</v>
      </c>
      <c r="H13" s="619" t="s">
        <v>40</v>
      </c>
      <c r="I13" s="619" t="s">
        <v>40</v>
      </c>
      <c r="J13" s="619">
        <v>1</v>
      </c>
      <c r="K13" s="619" t="s">
        <v>40</v>
      </c>
      <c r="L13" s="619" t="s">
        <v>40</v>
      </c>
      <c r="M13" s="619">
        <v>1</v>
      </c>
      <c r="N13" s="619">
        <v>5</v>
      </c>
    </row>
    <row r="14" spans="1:14">
      <c r="A14" s="43" t="s">
        <v>15</v>
      </c>
      <c r="B14" s="620" t="s">
        <v>7</v>
      </c>
      <c r="C14" s="621" t="s">
        <v>7</v>
      </c>
      <c r="D14" s="621" t="s">
        <v>7</v>
      </c>
      <c r="E14" s="619" t="s">
        <v>7</v>
      </c>
      <c r="F14" s="619" t="s">
        <v>7</v>
      </c>
      <c r="G14" s="619" t="s">
        <v>7</v>
      </c>
      <c r="H14" s="619" t="s">
        <v>7</v>
      </c>
      <c r="I14" s="619" t="s">
        <v>7</v>
      </c>
      <c r="J14" s="619" t="s">
        <v>7</v>
      </c>
      <c r="K14" s="619" t="s">
        <v>7</v>
      </c>
      <c r="L14" s="619" t="s">
        <v>7</v>
      </c>
      <c r="M14" s="619" t="s">
        <v>7</v>
      </c>
      <c r="N14" s="619" t="s">
        <v>7</v>
      </c>
    </row>
    <row r="15" spans="1:14">
      <c r="A15" s="43" t="s">
        <v>8</v>
      </c>
      <c r="B15" s="620">
        <v>7</v>
      </c>
      <c r="C15" s="620">
        <v>18</v>
      </c>
      <c r="D15" s="620">
        <v>1</v>
      </c>
      <c r="E15" s="619">
        <v>12</v>
      </c>
      <c r="F15" s="619">
        <v>14</v>
      </c>
      <c r="G15" s="619">
        <v>16</v>
      </c>
      <c r="H15" s="619" t="s">
        <v>40</v>
      </c>
      <c r="I15" s="619">
        <v>5</v>
      </c>
      <c r="J15" s="619">
        <v>1</v>
      </c>
      <c r="K15" s="619">
        <v>3</v>
      </c>
      <c r="L15" s="619">
        <v>1</v>
      </c>
      <c r="M15" s="619" t="s">
        <v>40</v>
      </c>
      <c r="N15" s="619">
        <v>26</v>
      </c>
    </row>
    <row r="16" spans="1:14">
      <c r="A16" s="43" t="s">
        <v>9</v>
      </c>
      <c r="B16" s="620">
        <v>7</v>
      </c>
      <c r="C16" s="620">
        <v>9</v>
      </c>
      <c r="D16" s="620" t="s">
        <v>40</v>
      </c>
      <c r="E16" s="619">
        <v>7</v>
      </c>
      <c r="F16" s="619">
        <v>9</v>
      </c>
      <c r="G16" s="619">
        <v>9</v>
      </c>
      <c r="H16" s="619" t="s">
        <v>40</v>
      </c>
      <c r="I16" s="619">
        <v>2</v>
      </c>
      <c r="J16" s="619">
        <v>1</v>
      </c>
      <c r="K16" s="619">
        <v>1</v>
      </c>
      <c r="L16" s="619">
        <v>1</v>
      </c>
      <c r="M16" s="619">
        <v>2</v>
      </c>
      <c r="N16" s="619">
        <v>16</v>
      </c>
    </row>
    <row r="17" spans="1:14">
      <c r="A17" s="43" t="s">
        <v>26</v>
      </c>
      <c r="B17" s="620" t="s">
        <v>40</v>
      </c>
      <c r="C17" s="620">
        <v>2</v>
      </c>
      <c r="D17" s="620" t="s">
        <v>40</v>
      </c>
      <c r="E17" s="619">
        <v>2</v>
      </c>
      <c r="F17" s="620" t="s">
        <v>40</v>
      </c>
      <c r="G17" s="619">
        <v>2</v>
      </c>
      <c r="H17" s="619" t="s">
        <v>40</v>
      </c>
      <c r="I17" s="619" t="s">
        <v>40</v>
      </c>
      <c r="J17" s="619" t="s">
        <v>40</v>
      </c>
      <c r="K17" s="619" t="s">
        <v>40</v>
      </c>
      <c r="L17" s="619" t="s">
        <v>40</v>
      </c>
      <c r="M17" s="619" t="s">
        <v>40</v>
      </c>
      <c r="N17" s="619">
        <v>2</v>
      </c>
    </row>
    <row r="18" spans="1:14">
      <c r="A18" s="43" t="s">
        <v>10</v>
      </c>
      <c r="B18" s="620">
        <v>6</v>
      </c>
      <c r="C18" s="620">
        <v>12</v>
      </c>
      <c r="D18" s="620">
        <v>2</v>
      </c>
      <c r="E18" s="619">
        <v>11</v>
      </c>
      <c r="F18" s="619">
        <v>9</v>
      </c>
      <c r="G18" s="619">
        <v>11</v>
      </c>
      <c r="H18" s="619" t="s">
        <v>40</v>
      </c>
      <c r="I18" s="619">
        <v>1</v>
      </c>
      <c r="J18" s="619">
        <v>5</v>
      </c>
      <c r="K18" s="619">
        <v>1</v>
      </c>
      <c r="L18" s="619" t="s">
        <v>40</v>
      </c>
      <c r="M18" s="619">
        <v>2</v>
      </c>
      <c r="N18" s="619">
        <v>20</v>
      </c>
    </row>
    <row r="19" spans="1:14">
      <c r="A19" s="43" t="s">
        <v>65</v>
      </c>
      <c r="B19" s="620">
        <v>15</v>
      </c>
      <c r="C19" s="620">
        <v>20</v>
      </c>
      <c r="D19" s="620" t="s">
        <v>40</v>
      </c>
      <c r="E19" s="619">
        <v>9</v>
      </c>
      <c r="F19" s="619">
        <v>26</v>
      </c>
      <c r="G19" s="619">
        <v>27</v>
      </c>
      <c r="H19" s="619" t="s">
        <v>40</v>
      </c>
      <c r="I19" s="619">
        <v>1</v>
      </c>
      <c r="J19" s="619">
        <v>6</v>
      </c>
      <c r="K19" s="619">
        <v>1</v>
      </c>
      <c r="L19" s="619" t="s">
        <v>40</v>
      </c>
      <c r="M19" s="619" t="s">
        <v>40</v>
      </c>
      <c r="N19" s="619">
        <v>35</v>
      </c>
    </row>
    <row r="20" spans="1:14">
      <c r="A20" s="43" t="s">
        <v>27</v>
      </c>
      <c r="B20" s="620">
        <v>9</v>
      </c>
      <c r="C20" s="620">
        <v>12</v>
      </c>
      <c r="D20" s="620" t="s">
        <v>40</v>
      </c>
      <c r="E20" s="619">
        <v>9</v>
      </c>
      <c r="F20" s="619">
        <v>12</v>
      </c>
      <c r="G20" s="619">
        <v>13</v>
      </c>
      <c r="H20" s="619" t="s">
        <v>40</v>
      </c>
      <c r="I20" s="619">
        <v>2</v>
      </c>
      <c r="J20" s="619">
        <v>4</v>
      </c>
      <c r="K20" s="619">
        <v>2</v>
      </c>
      <c r="L20" s="619" t="s">
        <v>40</v>
      </c>
      <c r="M20" s="619" t="s">
        <v>40</v>
      </c>
      <c r="N20" s="619">
        <v>21</v>
      </c>
    </row>
    <row r="21" spans="1:14">
      <c r="A21" s="43" t="s">
        <v>28</v>
      </c>
      <c r="B21" s="620">
        <v>3</v>
      </c>
      <c r="C21" s="620">
        <v>5</v>
      </c>
      <c r="D21" s="620" t="s">
        <v>40</v>
      </c>
      <c r="E21" s="619">
        <v>4</v>
      </c>
      <c r="F21" s="619">
        <v>4</v>
      </c>
      <c r="G21" s="619">
        <v>4</v>
      </c>
      <c r="H21" s="619" t="s">
        <v>40</v>
      </c>
      <c r="I21" s="619" t="s">
        <v>40</v>
      </c>
      <c r="J21" s="619">
        <v>4</v>
      </c>
      <c r="K21" s="619" t="s">
        <v>40</v>
      </c>
      <c r="L21" s="619" t="s">
        <v>40</v>
      </c>
      <c r="M21" s="619" t="s">
        <v>40</v>
      </c>
      <c r="N21" s="619">
        <v>8</v>
      </c>
    </row>
    <row r="22" spans="1:14">
      <c r="A22" s="43" t="s">
        <v>66</v>
      </c>
      <c r="B22" s="620">
        <v>22</v>
      </c>
      <c r="C22" s="620">
        <v>4</v>
      </c>
      <c r="D22" s="620" t="s">
        <v>40</v>
      </c>
      <c r="E22" s="619">
        <v>14</v>
      </c>
      <c r="F22" s="619">
        <v>12</v>
      </c>
      <c r="G22" s="619">
        <v>12</v>
      </c>
      <c r="H22" s="619">
        <v>1</v>
      </c>
      <c r="I22" s="619">
        <v>1</v>
      </c>
      <c r="J22" s="619">
        <v>2</v>
      </c>
      <c r="K22" s="619">
        <v>6</v>
      </c>
      <c r="L22" s="619">
        <v>2</v>
      </c>
      <c r="M22" s="619">
        <v>2</v>
      </c>
      <c r="N22" s="619">
        <v>26</v>
      </c>
    </row>
    <row r="23" spans="1:14">
      <c r="A23" s="43" t="s">
        <v>29</v>
      </c>
      <c r="B23" s="620">
        <v>22</v>
      </c>
      <c r="C23" s="620">
        <v>39</v>
      </c>
      <c r="D23" s="620" t="s">
        <v>40</v>
      </c>
      <c r="E23" s="619">
        <v>17</v>
      </c>
      <c r="F23" s="619">
        <v>44</v>
      </c>
      <c r="G23" s="619">
        <v>36</v>
      </c>
      <c r="H23" s="619">
        <v>2</v>
      </c>
      <c r="I23" s="619">
        <v>3</v>
      </c>
      <c r="J23" s="619">
        <v>8</v>
      </c>
      <c r="K23" s="619">
        <v>9</v>
      </c>
      <c r="L23" s="619">
        <v>1</v>
      </c>
      <c r="M23" s="619">
        <v>2</v>
      </c>
      <c r="N23" s="619">
        <v>61</v>
      </c>
    </row>
    <row r="24" spans="1:14">
      <c r="A24" s="43" t="s">
        <v>30</v>
      </c>
      <c r="B24" s="620">
        <v>4</v>
      </c>
      <c r="C24" s="620">
        <v>8</v>
      </c>
      <c r="D24" s="620" t="s">
        <v>40</v>
      </c>
      <c r="E24" s="619">
        <v>6</v>
      </c>
      <c r="F24" s="619">
        <v>6</v>
      </c>
      <c r="G24" s="619">
        <v>9</v>
      </c>
      <c r="H24" s="619">
        <v>1</v>
      </c>
      <c r="I24" s="619">
        <v>1</v>
      </c>
      <c r="J24" s="619" t="s">
        <v>40</v>
      </c>
      <c r="K24" s="619">
        <v>1</v>
      </c>
      <c r="L24" s="619" t="s">
        <v>40</v>
      </c>
      <c r="M24" s="619" t="s">
        <v>40</v>
      </c>
      <c r="N24" s="619">
        <v>12</v>
      </c>
    </row>
    <row r="25" spans="1:14">
      <c r="A25" s="43" t="s">
        <v>84</v>
      </c>
      <c r="B25" s="620">
        <v>9</v>
      </c>
      <c r="C25" s="620">
        <v>4</v>
      </c>
      <c r="D25" s="620">
        <v>1</v>
      </c>
      <c r="E25" s="619">
        <v>12</v>
      </c>
      <c r="F25" s="619">
        <v>2</v>
      </c>
      <c r="G25" s="619">
        <v>7</v>
      </c>
      <c r="H25" s="619" t="s">
        <v>40</v>
      </c>
      <c r="I25" s="619">
        <v>3</v>
      </c>
      <c r="J25" s="619">
        <v>2</v>
      </c>
      <c r="K25" s="619">
        <v>1</v>
      </c>
      <c r="L25" s="619" t="s">
        <v>40</v>
      </c>
      <c r="M25" s="619">
        <v>1</v>
      </c>
      <c r="N25" s="619">
        <v>14</v>
      </c>
    </row>
    <row r="26" spans="1:14">
      <c r="A26" s="43" t="s">
        <v>82</v>
      </c>
      <c r="B26" s="620">
        <v>8</v>
      </c>
      <c r="C26" s="620">
        <v>15</v>
      </c>
      <c r="D26" s="620" t="s">
        <v>40</v>
      </c>
      <c r="E26" s="619">
        <v>10</v>
      </c>
      <c r="F26" s="619">
        <v>13</v>
      </c>
      <c r="G26" s="619">
        <v>13</v>
      </c>
      <c r="H26" s="619">
        <v>1</v>
      </c>
      <c r="I26" s="619">
        <v>2</v>
      </c>
      <c r="J26" s="619">
        <v>3</v>
      </c>
      <c r="K26" s="619">
        <v>1</v>
      </c>
      <c r="L26" s="619">
        <v>1</v>
      </c>
      <c r="M26" s="619">
        <v>2</v>
      </c>
      <c r="N26" s="619">
        <v>23</v>
      </c>
    </row>
    <row r="27" spans="1:14">
      <c r="A27" s="43" t="s">
        <v>32</v>
      </c>
      <c r="B27" s="620">
        <v>9</v>
      </c>
      <c r="C27" s="620">
        <v>8</v>
      </c>
      <c r="D27" s="620" t="s">
        <v>40</v>
      </c>
      <c r="E27" s="619">
        <v>10</v>
      </c>
      <c r="F27" s="619">
        <v>7</v>
      </c>
      <c r="G27" s="619">
        <v>9</v>
      </c>
      <c r="H27" s="619">
        <v>1</v>
      </c>
      <c r="I27" s="619">
        <v>1</v>
      </c>
      <c r="J27" s="619">
        <v>1</v>
      </c>
      <c r="K27" s="619">
        <v>5</v>
      </c>
      <c r="L27" s="619" t="s">
        <v>40</v>
      </c>
      <c r="M27" s="619" t="s">
        <v>40</v>
      </c>
      <c r="N27" s="619">
        <v>17</v>
      </c>
    </row>
    <row r="28" spans="1:14">
      <c r="A28" s="43" t="s">
        <v>33</v>
      </c>
      <c r="B28" s="620">
        <v>4</v>
      </c>
      <c r="C28" s="620">
        <v>5</v>
      </c>
      <c r="D28" s="620" t="s">
        <v>40</v>
      </c>
      <c r="E28" s="619">
        <v>5</v>
      </c>
      <c r="F28" s="619">
        <v>4</v>
      </c>
      <c r="G28" s="619">
        <v>3</v>
      </c>
      <c r="H28" s="619" t="s">
        <v>40</v>
      </c>
      <c r="I28" s="619">
        <v>2</v>
      </c>
      <c r="J28" s="619">
        <v>2</v>
      </c>
      <c r="K28" s="619">
        <v>1</v>
      </c>
      <c r="L28" s="619">
        <v>1</v>
      </c>
      <c r="M28" s="619" t="s">
        <v>40</v>
      </c>
      <c r="N28" s="619">
        <v>9</v>
      </c>
    </row>
    <row r="29" spans="1:14">
      <c r="A29" s="43" t="s">
        <v>12</v>
      </c>
      <c r="B29" s="620">
        <v>16</v>
      </c>
      <c r="C29" s="620">
        <v>9</v>
      </c>
      <c r="D29" s="620">
        <v>2</v>
      </c>
      <c r="E29" s="619">
        <v>18</v>
      </c>
      <c r="F29" s="619">
        <v>9</v>
      </c>
      <c r="G29" s="619">
        <v>14</v>
      </c>
      <c r="H29" s="619">
        <v>1</v>
      </c>
      <c r="I29" s="619">
        <v>4</v>
      </c>
      <c r="J29" s="619">
        <v>1</v>
      </c>
      <c r="K29" s="619">
        <v>2</v>
      </c>
      <c r="L29" s="619">
        <v>1</v>
      </c>
      <c r="M29" s="619">
        <v>4</v>
      </c>
      <c r="N29" s="619">
        <v>27</v>
      </c>
    </row>
    <row r="30" spans="1:14">
      <c r="A30" s="43" t="s">
        <v>35</v>
      </c>
      <c r="B30" s="620">
        <v>3</v>
      </c>
      <c r="C30" s="620">
        <v>7</v>
      </c>
      <c r="D30" s="620" t="s">
        <v>40</v>
      </c>
      <c r="E30" s="619">
        <v>9</v>
      </c>
      <c r="F30" s="619">
        <v>1</v>
      </c>
      <c r="G30" s="619">
        <v>9</v>
      </c>
      <c r="H30" s="619" t="s">
        <v>40</v>
      </c>
      <c r="I30" s="619">
        <v>1</v>
      </c>
      <c r="J30" s="619" t="s">
        <v>40</v>
      </c>
      <c r="K30" s="619" t="s">
        <v>40</v>
      </c>
      <c r="L30" s="619" t="s">
        <v>40</v>
      </c>
      <c r="M30" s="619" t="s">
        <v>40</v>
      </c>
      <c r="N30" s="619">
        <v>10</v>
      </c>
    </row>
    <row r="31" spans="1:14">
      <c r="A31" s="43" t="s">
        <v>36</v>
      </c>
      <c r="B31" s="620">
        <v>10</v>
      </c>
      <c r="C31" s="620">
        <v>19</v>
      </c>
      <c r="D31" s="620">
        <v>1</v>
      </c>
      <c r="E31" s="619">
        <v>22</v>
      </c>
      <c r="F31" s="619">
        <v>8</v>
      </c>
      <c r="G31" s="619">
        <v>26</v>
      </c>
      <c r="H31" s="619" t="s">
        <v>40</v>
      </c>
      <c r="I31" s="619" t="s">
        <v>40</v>
      </c>
      <c r="J31" s="619">
        <v>2</v>
      </c>
      <c r="K31" s="619" t="s">
        <v>40</v>
      </c>
      <c r="L31" s="619" t="s">
        <v>40</v>
      </c>
      <c r="M31" s="619">
        <v>2</v>
      </c>
      <c r="N31" s="619">
        <v>30</v>
      </c>
    </row>
    <row r="32" spans="1:14">
      <c r="A32" s="43" t="s">
        <v>43</v>
      </c>
      <c r="B32" s="620">
        <v>3</v>
      </c>
      <c r="C32" s="620">
        <v>7</v>
      </c>
      <c r="D32" s="620" t="s">
        <v>40</v>
      </c>
      <c r="E32" s="619">
        <v>2</v>
      </c>
      <c r="F32" s="619">
        <v>8</v>
      </c>
      <c r="G32" s="619">
        <v>8</v>
      </c>
      <c r="H32" s="619" t="s">
        <v>40</v>
      </c>
      <c r="I32" s="619" t="s">
        <v>40</v>
      </c>
      <c r="J32" s="619">
        <v>1</v>
      </c>
      <c r="K32" s="619">
        <v>1</v>
      </c>
      <c r="L32" s="619" t="s">
        <v>40</v>
      </c>
      <c r="M32" s="619" t="s">
        <v>40</v>
      </c>
      <c r="N32" s="619">
        <v>10</v>
      </c>
    </row>
    <row r="33" spans="1:14">
      <c r="A33" s="43" t="s">
        <v>58</v>
      </c>
      <c r="B33" s="620" t="s">
        <v>40</v>
      </c>
      <c r="C33" s="620">
        <v>1</v>
      </c>
      <c r="D33" s="620" t="s">
        <v>40</v>
      </c>
      <c r="E33" s="619" t="s">
        <v>40</v>
      </c>
      <c r="F33" s="619">
        <v>1</v>
      </c>
      <c r="G33" s="619">
        <v>1</v>
      </c>
      <c r="H33" s="619" t="s">
        <v>40</v>
      </c>
      <c r="I33" s="619" t="s">
        <v>40</v>
      </c>
      <c r="J33" s="619" t="s">
        <v>40</v>
      </c>
      <c r="K33" s="619" t="s">
        <v>40</v>
      </c>
      <c r="L33" s="619" t="s">
        <v>40</v>
      </c>
      <c r="M33" s="619" t="s">
        <v>40</v>
      </c>
      <c r="N33" s="619">
        <v>1</v>
      </c>
    </row>
    <row r="34" spans="1:14">
      <c r="A34" s="43" t="s">
        <v>13</v>
      </c>
      <c r="B34" s="620">
        <v>17</v>
      </c>
      <c r="C34" s="620">
        <v>14</v>
      </c>
      <c r="D34" s="620" t="s">
        <v>40</v>
      </c>
      <c r="E34" s="619">
        <v>11</v>
      </c>
      <c r="F34" s="619">
        <v>20</v>
      </c>
      <c r="G34" s="619">
        <v>22</v>
      </c>
      <c r="H34" s="619">
        <v>2</v>
      </c>
      <c r="I34" s="619">
        <v>2</v>
      </c>
      <c r="J34" s="619">
        <v>2</v>
      </c>
      <c r="K34" s="619" t="s">
        <v>40</v>
      </c>
      <c r="L34" s="619">
        <v>2</v>
      </c>
      <c r="M34" s="619">
        <v>1</v>
      </c>
      <c r="N34" s="619">
        <v>31</v>
      </c>
    </row>
    <row r="35" spans="1:14">
      <c r="A35" s="43" t="s">
        <v>38</v>
      </c>
      <c r="B35" s="620">
        <v>101</v>
      </c>
      <c r="C35" s="620">
        <v>74</v>
      </c>
      <c r="D35" s="620">
        <v>10</v>
      </c>
      <c r="E35" s="619">
        <v>94</v>
      </c>
      <c r="F35" s="619">
        <v>91</v>
      </c>
      <c r="G35" s="619">
        <v>140</v>
      </c>
      <c r="H35" s="619">
        <v>2</v>
      </c>
      <c r="I35" s="619">
        <v>19</v>
      </c>
      <c r="J35" s="619">
        <v>10</v>
      </c>
      <c r="K35" s="619">
        <v>4</v>
      </c>
      <c r="L35" s="619">
        <v>7</v>
      </c>
      <c r="M35" s="619">
        <v>3</v>
      </c>
      <c r="N35" s="619">
        <v>185</v>
      </c>
    </row>
    <row r="36" spans="1:14">
      <c r="A36" s="43" t="s">
        <v>39</v>
      </c>
      <c r="B36" s="620">
        <v>3</v>
      </c>
      <c r="C36" s="620">
        <v>3</v>
      </c>
      <c r="D36" s="620">
        <v>1</v>
      </c>
      <c r="E36" s="619">
        <v>2</v>
      </c>
      <c r="F36" s="619">
        <v>5</v>
      </c>
      <c r="G36" s="619">
        <v>3</v>
      </c>
      <c r="H36" s="619" t="s">
        <v>40</v>
      </c>
      <c r="I36" s="619" t="s">
        <v>40</v>
      </c>
      <c r="J36" s="619">
        <v>2</v>
      </c>
      <c r="K36" s="619">
        <v>1</v>
      </c>
      <c r="L36" s="619" t="s">
        <v>40</v>
      </c>
      <c r="M36" s="619">
        <v>1</v>
      </c>
      <c r="N36" s="619">
        <v>7</v>
      </c>
    </row>
    <row r="37" spans="1:14">
      <c r="A37" s="618" t="s">
        <v>17</v>
      </c>
      <c r="B37" s="617">
        <v>11</v>
      </c>
      <c r="C37" s="617">
        <v>8</v>
      </c>
      <c r="D37" s="617" t="s">
        <v>40</v>
      </c>
      <c r="E37" s="616">
        <v>4</v>
      </c>
      <c r="F37" s="616">
        <v>15</v>
      </c>
      <c r="G37" s="616">
        <v>13</v>
      </c>
      <c r="H37" s="616" t="s">
        <v>40</v>
      </c>
      <c r="I37" s="616">
        <v>2</v>
      </c>
      <c r="J37" s="616" t="s">
        <v>40</v>
      </c>
      <c r="K37" s="616">
        <v>3</v>
      </c>
      <c r="L37" s="616" t="s">
        <v>40</v>
      </c>
      <c r="M37" s="616">
        <v>1</v>
      </c>
      <c r="N37" s="616">
        <v>19</v>
      </c>
    </row>
    <row r="38" spans="1:14" ht="11.25" customHeight="1">
      <c r="A38" s="12" t="s">
        <v>507</v>
      </c>
      <c r="B38" s="615"/>
      <c r="C38" s="615"/>
    </row>
    <row r="39" spans="1:14">
      <c r="A39" s="33" t="s">
        <v>20</v>
      </c>
      <c r="B39" s="17"/>
      <c r="C39" s="17"/>
      <c r="D39" s="56"/>
    </row>
    <row r="40" spans="1:14">
      <c r="A40" s="33" t="s">
        <v>506</v>
      </c>
      <c r="B40" s="143"/>
      <c r="C40" s="143"/>
    </row>
    <row r="41" spans="1:14">
      <c r="A41" s="614" t="s">
        <v>505</v>
      </c>
    </row>
  </sheetData>
  <mergeCells count="5">
    <mergeCell ref="A5:A6"/>
    <mergeCell ref="G5:M5"/>
    <mergeCell ref="N5:N6"/>
    <mergeCell ref="B5:D5"/>
    <mergeCell ref="E5:F5"/>
  </mergeCells>
  <hyperlinks>
    <hyperlink ref="N1" location="Índice!A1" display="(Voltar ao índice)"/>
  </hyperlinks>
  <pageMargins left="0.511811024" right="0.511811024" top="0.78740157499999996" bottom="0.78740157499999996" header="0.31496062000000002" footer="0.31496062000000002"/>
  <pageSetup paperSize="9" orientation="portrait" verticalDpi="0" r:id="rId1"/>
</worksheet>
</file>

<file path=xl/worksheets/sheet42.xml><?xml version="1.0" encoding="utf-8"?>
<worksheet xmlns="http://schemas.openxmlformats.org/spreadsheetml/2006/main" xmlns:r="http://schemas.openxmlformats.org/officeDocument/2006/relationships">
  <dimension ref="A1:BQ38"/>
  <sheetViews>
    <sheetView workbookViewId="0">
      <pane xSplit="1" ySplit="8" topLeftCell="B9" activePane="bottomRight" state="frozen"/>
      <selection pane="topRight"/>
      <selection pane="bottomLeft"/>
      <selection pane="bottomRight" activeCell="V1" sqref="V1"/>
    </sheetView>
  </sheetViews>
  <sheetFormatPr defaultRowHeight="11.25"/>
  <cols>
    <col min="1" max="1" width="15.140625" style="640" customWidth="1"/>
    <col min="2" max="7" width="9.140625" style="640"/>
    <col min="8" max="11" width="9.140625" style="640" customWidth="1"/>
    <col min="12" max="17" width="9.140625" style="640"/>
    <col min="18" max="21" width="9.140625" style="640" customWidth="1"/>
    <col min="22" max="27" width="9.140625" style="640"/>
    <col min="28" max="31" width="9.140625" style="640" customWidth="1"/>
    <col min="32" max="37" width="9.140625" style="640"/>
    <col min="38" max="41" width="9.140625" style="640" customWidth="1"/>
    <col min="42" max="47" width="9.140625" style="640"/>
    <col min="48" max="57" width="9.140625" style="640" customWidth="1"/>
    <col min="58" max="59" width="9.140625" style="640"/>
    <col min="60" max="69" width="9.140625" style="640" customWidth="1"/>
    <col min="70" max="257" width="9.140625" style="640"/>
    <col min="258" max="258" width="17.42578125" style="640" bestFit="1" customWidth="1"/>
    <col min="259" max="261" width="9.140625" style="640"/>
    <col min="262" max="262" width="9.85546875" style="640" bestFit="1" customWidth="1"/>
    <col min="263" max="263" width="10.7109375" style="640" bestFit="1" customWidth="1"/>
    <col min="264" max="266" width="9.140625" style="640"/>
    <col min="267" max="267" width="9.85546875" style="640" bestFit="1" customWidth="1"/>
    <col min="268" max="268" width="10.28515625" style="640" bestFit="1" customWidth="1"/>
    <col min="269" max="271" width="9.140625" style="640"/>
    <col min="272" max="272" width="9.85546875" style="640" bestFit="1" customWidth="1"/>
    <col min="273" max="273" width="10.28515625" style="640" bestFit="1" customWidth="1"/>
    <col min="274" max="276" width="9.140625" style="640"/>
    <col min="277" max="277" width="9.85546875" style="640" bestFit="1" customWidth="1"/>
    <col min="278" max="278" width="10.28515625" style="640" bestFit="1" customWidth="1"/>
    <col min="279" max="281" width="9.140625" style="640"/>
    <col min="282" max="282" width="9.85546875" style="640" bestFit="1" customWidth="1"/>
    <col min="283" max="283" width="10.28515625" style="640" bestFit="1" customWidth="1"/>
    <col min="284" max="286" width="9.140625" style="640"/>
    <col min="287" max="287" width="9.85546875" style="640" bestFit="1" customWidth="1"/>
    <col min="288" max="288" width="10.28515625" style="640" bestFit="1" customWidth="1"/>
    <col min="289" max="291" width="9.140625" style="640"/>
    <col min="292" max="292" width="9.85546875" style="640" bestFit="1" customWidth="1"/>
    <col min="293" max="293" width="10.28515625" style="640" bestFit="1" customWidth="1"/>
    <col min="294" max="296" width="9.140625" style="640"/>
    <col min="297" max="297" width="9.85546875" style="640" bestFit="1" customWidth="1"/>
    <col min="298" max="298" width="10.28515625" style="640" bestFit="1" customWidth="1"/>
    <col min="299" max="301" width="9.140625" style="640"/>
    <col min="302" max="302" width="9.85546875" style="640" bestFit="1" customWidth="1"/>
    <col min="303" max="303" width="10.28515625" style="640" bestFit="1" customWidth="1"/>
    <col min="304" max="306" width="9.140625" style="640"/>
    <col min="307" max="307" width="9.85546875" style="640" bestFit="1" customWidth="1"/>
    <col min="308" max="308" width="10.28515625" style="640" bestFit="1" customWidth="1"/>
    <col min="309" max="310" width="9.140625" style="640" customWidth="1"/>
    <col min="311" max="311" width="10.28515625" style="640" customWidth="1"/>
    <col min="312" max="312" width="9.140625" style="640" customWidth="1"/>
    <col min="313" max="314" width="10.28515625" style="640" customWidth="1"/>
    <col min="315" max="315" width="9.140625" style="640" customWidth="1"/>
    <col min="316" max="317" width="10.28515625" style="640" bestFit="1" customWidth="1"/>
    <col min="318" max="318" width="9.140625" style="640"/>
    <col min="319" max="320" width="10.28515625" style="640" bestFit="1" customWidth="1"/>
    <col min="321" max="321" width="10.85546875" style="640" bestFit="1" customWidth="1"/>
    <col min="322" max="322" width="10.28515625" style="640" bestFit="1" customWidth="1"/>
    <col min="323" max="323" width="10.85546875" style="640" bestFit="1" customWidth="1"/>
    <col min="324" max="324" width="11.140625" style="640" bestFit="1" customWidth="1"/>
    <col min="325" max="325" width="10.28515625" style="640" bestFit="1" customWidth="1"/>
    <col min="326" max="513" width="9.140625" style="640"/>
    <col min="514" max="514" width="17.42578125" style="640" bestFit="1" customWidth="1"/>
    <col min="515" max="517" width="9.140625" style="640"/>
    <col min="518" max="518" width="9.85546875" style="640" bestFit="1" customWidth="1"/>
    <col min="519" max="519" width="10.7109375" style="640" bestFit="1" customWidth="1"/>
    <col min="520" max="522" width="9.140625" style="640"/>
    <col min="523" max="523" width="9.85546875" style="640" bestFit="1" customWidth="1"/>
    <col min="524" max="524" width="10.28515625" style="640" bestFit="1" customWidth="1"/>
    <col min="525" max="527" width="9.140625" style="640"/>
    <col min="528" max="528" width="9.85546875" style="640" bestFit="1" customWidth="1"/>
    <col min="529" max="529" width="10.28515625" style="640" bestFit="1" customWidth="1"/>
    <col min="530" max="532" width="9.140625" style="640"/>
    <col min="533" max="533" width="9.85546875" style="640" bestFit="1" customWidth="1"/>
    <col min="534" max="534" width="10.28515625" style="640" bestFit="1" customWidth="1"/>
    <col min="535" max="537" width="9.140625" style="640"/>
    <col min="538" max="538" width="9.85546875" style="640" bestFit="1" customWidth="1"/>
    <col min="539" max="539" width="10.28515625" style="640" bestFit="1" customWidth="1"/>
    <col min="540" max="542" width="9.140625" style="640"/>
    <col min="543" max="543" width="9.85546875" style="640" bestFit="1" customWidth="1"/>
    <col min="544" max="544" width="10.28515625" style="640" bestFit="1" customWidth="1"/>
    <col min="545" max="547" width="9.140625" style="640"/>
    <col min="548" max="548" width="9.85546875" style="640" bestFit="1" customWidth="1"/>
    <col min="549" max="549" width="10.28515625" style="640" bestFit="1" customWidth="1"/>
    <col min="550" max="552" width="9.140625" style="640"/>
    <col min="553" max="553" width="9.85546875" style="640" bestFit="1" customWidth="1"/>
    <col min="554" max="554" width="10.28515625" style="640" bestFit="1" customWidth="1"/>
    <col min="555" max="557" width="9.140625" style="640"/>
    <col min="558" max="558" width="9.85546875" style="640" bestFit="1" customWidth="1"/>
    <col min="559" max="559" width="10.28515625" style="640" bestFit="1" customWidth="1"/>
    <col min="560" max="562" width="9.140625" style="640"/>
    <col min="563" max="563" width="9.85546875" style="640" bestFit="1" customWidth="1"/>
    <col min="564" max="564" width="10.28515625" style="640" bestFit="1" customWidth="1"/>
    <col min="565" max="566" width="9.140625" style="640" customWidth="1"/>
    <col min="567" max="567" width="10.28515625" style="640" customWidth="1"/>
    <col min="568" max="568" width="9.140625" style="640" customWidth="1"/>
    <col min="569" max="570" width="10.28515625" style="640" customWidth="1"/>
    <col min="571" max="571" width="9.140625" style="640" customWidth="1"/>
    <col min="572" max="573" width="10.28515625" style="640" bestFit="1" customWidth="1"/>
    <col min="574" max="574" width="9.140625" style="640"/>
    <col min="575" max="576" width="10.28515625" style="640" bestFit="1" customWidth="1"/>
    <col min="577" max="577" width="10.85546875" style="640" bestFit="1" customWidth="1"/>
    <col min="578" max="578" width="10.28515625" style="640" bestFit="1" customWidth="1"/>
    <col min="579" max="579" width="10.85546875" style="640" bestFit="1" customWidth="1"/>
    <col min="580" max="580" width="11.140625" style="640" bestFit="1" customWidth="1"/>
    <col min="581" max="581" width="10.28515625" style="640" bestFit="1" customWidth="1"/>
    <col min="582" max="769" width="9.140625" style="640"/>
    <col min="770" max="770" width="17.42578125" style="640" bestFit="1" customWidth="1"/>
    <col min="771" max="773" width="9.140625" style="640"/>
    <col min="774" max="774" width="9.85546875" style="640" bestFit="1" customWidth="1"/>
    <col min="775" max="775" width="10.7109375" style="640" bestFit="1" customWidth="1"/>
    <col min="776" max="778" width="9.140625" style="640"/>
    <col min="779" max="779" width="9.85546875" style="640" bestFit="1" customWidth="1"/>
    <col min="780" max="780" width="10.28515625" style="640" bestFit="1" customWidth="1"/>
    <col min="781" max="783" width="9.140625" style="640"/>
    <col min="784" max="784" width="9.85546875" style="640" bestFit="1" customWidth="1"/>
    <col min="785" max="785" width="10.28515625" style="640" bestFit="1" customWidth="1"/>
    <col min="786" max="788" width="9.140625" style="640"/>
    <col min="789" max="789" width="9.85546875" style="640" bestFit="1" customWidth="1"/>
    <col min="790" max="790" width="10.28515625" style="640" bestFit="1" customWidth="1"/>
    <col min="791" max="793" width="9.140625" style="640"/>
    <col min="794" max="794" width="9.85546875" style="640" bestFit="1" customWidth="1"/>
    <col min="795" max="795" width="10.28515625" style="640" bestFit="1" customWidth="1"/>
    <col min="796" max="798" width="9.140625" style="640"/>
    <col min="799" max="799" width="9.85546875" style="640" bestFit="1" customWidth="1"/>
    <col min="800" max="800" width="10.28515625" style="640" bestFit="1" customWidth="1"/>
    <col min="801" max="803" width="9.140625" style="640"/>
    <col min="804" max="804" width="9.85546875" style="640" bestFit="1" customWidth="1"/>
    <col min="805" max="805" width="10.28515625" style="640" bestFit="1" customWidth="1"/>
    <col min="806" max="808" width="9.140625" style="640"/>
    <col min="809" max="809" width="9.85546875" style="640" bestFit="1" customWidth="1"/>
    <col min="810" max="810" width="10.28515625" style="640" bestFit="1" customWidth="1"/>
    <col min="811" max="813" width="9.140625" style="640"/>
    <col min="814" max="814" width="9.85546875" style="640" bestFit="1" customWidth="1"/>
    <col min="815" max="815" width="10.28515625" style="640" bestFit="1" customWidth="1"/>
    <col min="816" max="818" width="9.140625" style="640"/>
    <col min="819" max="819" width="9.85546875" style="640" bestFit="1" customWidth="1"/>
    <col min="820" max="820" width="10.28515625" style="640" bestFit="1" customWidth="1"/>
    <col min="821" max="822" width="9.140625" style="640" customWidth="1"/>
    <col min="823" max="823" width="10.28515625" style="640" customWidth="1"/>
    <col min="824" max="824" width="9.140625" style="640" customWidth="1"/>
    <col min="825" max="826" width="10.28515625" style="640" customWidth="1"/>
    <col min="827" max="827" width="9.140625" style="640" customWidth="1"/>
    <col min="828" max="829" width="10.28515625" style="640" bestFit="1" customWidth="1"/>
    <col min="830" max="830" width="9.140625" style="640"/>
    <col min="831" max="832" width="10.28515625" style="640" bestFit="1" customWidth="1"/>
    <col min="833" max="833" width="10.85546875" style="640" bestFit="1" customWidth="1"/>
    <col min="834" max="834" width="10.28515625" style="640" bestFit="1" customWidth="1"/>
    <col min="835" max="835" width="10.85546875" style="640" bestFit="1" customWidth="1"/>
    <col min="836" max="836" width="11.140625" style="640" bestFit="1" customWidth="1"/>
    <col min="837" max="837" width="10.28515625" style="640" bestFit="1" customWidth="1"/>
    <col min="838" max="1025" width="9.140625" style="640"/>
    <col min="1026" max="1026" width="17.42578125" style="640" bestFit="1" customWidth="1"/>
    <col min="1027" max="1029" width="9.140625" style="640"/>
    <col min="1030" max="1030" width="9.85546875" style="640" bestFit="1" customWidth="1"/>
    <col min="1031" max="1031" width="10.7109375" style="640" bestFit="1" customWidth="1"/>
    <col min="1032" max="1034" width="9.140625" style="640"/>
    <col min="1035" max="1035" width="9.85546875" style="640" bestFit="1" customWidth="1"/>
    <col min="1036" max="1036" width="10.28515625" style="640" bestFit="1" customWidth="1"/>
    <col min="1037" max="1039" width="9.140625" style="640"/>
    <col min="1040" max="1040" width="9.85546875" style="640" bestFit="1" customWidth="1"/>
    <col min="1041" max="1041" width="10.28515625" style="640" bestFit="1" customWidth="1"/>
    <col min="1042" max="1044" width="9.140625" style="640"/>
    <col min="1045" max="1045" width="9.85546875" style="640" bestFit="1" customWidth="1"/>
    <col min="1046" max="1046" width="10.28515625" style="640" bestFit="1" customWidth="1"/>
    <col min="1047" max="1049" width="9.140625" style="640"/>
    <col min="1050" max="1050" width="9.85546875" style="640" bestFit="1" customWidth="1"/>
    <col min="1051" max="1051" width="10.28515625" style="640" bestFit="1" customWidth="1"/>
    <col min="1052" max="1054" width="9.140625" style="640"/>
    <col min="1055" max="1055" width="9.85546875" style="640" bestFit="1" customWidth="1"/>
    <col min="1056" max="1056" width="10.28515625" style="640" bestFit="1" customWidth="1"/>
    <col min="1057" max="1059" width="9.140625" style="640"/>
    <col min="1060" max="1060" width="9.85546875" style="640" bestFit="1" customWidth="1"/>
    <col min="1061" max="1061" width="10.28515625" style="640" bestFit="1" customWidth="1"/>
    <col min="1062" max="1064" width="9.140625" style="640"/>
    <col min="1065" max="1065" width="9.85546875" style="640" bestFit="1" customWidth="1"/>
    <col min="1066" max="1066" width="10.28515625" style="640" bestFit="1" customWidth="1"/>
    <col min="1067" max="1069" width="9.140625" style="640"/>
    <col min="1070" max="1070" width="9.85546875" style="640" bestFit="1" customWidth="1"/>
    <col min="1071" max="1071" width="10.28515625" style="640" bestFit="1" customWidth="1"/>
    <col min="1072" max="1074" width="9.140625" style="640"/>
    <col min="1075" max="1075" width="9.85546875" style="640" bestFit="1" customWidth="1"/>
    <col min="1076" max="1076" width="10.28515625" style="640" bestFit="1" customWidth="1"/>
    <col min="1077" max="1078" width="9.140625" style="640" customWidth="1"/>
    <col min="1079" max="1079" width="10.28515625" style="640" customWidth="1"/>
    <col min="1080" max="1080" width="9.140625" style="640" customWidth="1"/>
    <col min="1081" max="1082" width="10.28515625" style="640" customWidth="1"/>
    <col min="1083" max="1083" width="9.140625" style="640" customWidth="1"/>
    <col min="1084" max="1085" width="10.28515625" style="640" bestFit="1" customWidth="1"/>
    <col min="1086" max="1086" width="9.140625" style="640"/>
    <col min="1087" max="1088" width="10.28515625" style="640" bestFit="1" customWidth="1"/>
    <col min="1089" max="1089" width="10.85546875" style="640" bestFit="1" customWidth="1"/>
    <col min="1090" max="1090" width="10.28515625" style="640" bestFit="1" customWidth="1"/>
    <col min="1091" max="1091" width="10.85546875" style="640" bestFit="1" customWidth="1"/>
    <col min="1092" max="1092" width="11.140625" style="640" bestFit="1" customWidth="1"/>
    <col min="1093" max="1093" width="10.28515625" style="640" bestFit="1" customWidth="1"/>
    <col min="1094" max="1281" width="9.140625" style="640"/>
    <col min="1282" max="1282" width="17.42578125" style="640" bestFit="1" customWidth="1"/>
    <col min="1283" max="1285" width="9.140625" style="640"/>
    <col min="1286" max="1286" width="9.85546875" style="640" bestFit="1" customWidth="1"/>
    <col min="1287" max="1287" width="10.7109375" style="640" bestFit="1" customWidth="1"/>
    <col min="1288" max="1290" width="9.140625" style="640"/>
    <col min="1291" max="1291" width="9.85546875" style="640" bestFit="1" customWidth="1"/>
    <col min="1292" max="1292" width="10.28515625" style="640" bestFit="1" customWidth="1"/>
    <col min="1293" max="1295" width="9.140625" style="640"/>
    <col min="1296" max="1296" width="9.85546875" style="640" bestFit="1" customWidth="1"/>
    <col min="1297" max="1297" width="10.28515625" style="640" bestFit="1" customWidth="1"/>
    <col min="1298" max="1300" width="9.140625" style="640"/>
    <col min="1301" max="1301" width="9.85546875" style="640" bestFit="1" customWidth="1"/>
    <col min="1302" max="1302" width="10.28515625" style="640" bestFit="1" customWidth="1"/>
    <col min="1303" max="1305" width="9.140625" style="640"/>
    <col min="1306" max="1306" width="9.85546875" style="640" bestFit="1" customWidth="1"/>
    <col min="1307" max="1307" width="10.28515625" style="640" bestFit="1" customWidth="1"/>
    <col min="1308" max="1310" width="9.140625" style="640"/>
    <col min="1311" max="1311" width="9.85546875" style="640" bestFit="1" customWidth="1"/>
    <col min="1312" max="1312" width="10.28515625" style="640" bestFit="1" customWidth="1"/>
    <col min="1313" max="1315" width="9.140625" style="640"/>
    <col min="1316" max="1316" width="9.85546875" style="640" bestFit="1" customWidth="1"/>
    <col min="1317" max="1317" width="10.28515625" style="640" bestFit="1" customWidth="1"/>
    <col min="1318" max="1320" width="9.140625" style="640"/>
    <col min="1321" max="1321" width="9.85546875" style="640" bestFit="1" customWidth="1"/>
    <col min="1322" max="1322" width="10.28515625" style="640" bestFit="1" customWidth="1"/>
    <col min="1323" max="1325" width="9.140625" style="640"/>
    <col min="1326" max="1326" width="9.85546875" style="640" bestFit="1" customWidth="1"/>
    <col min="1327" max="1327" width="10.28515625" style="640" bestFit="1" customWidth="1"/>
    <col min="1328" max="1330" width="9.140625" style="640"/>
    <col min="1331" max="1331" width="9.85546875" style="640" bestFit="1" customWidth="1"/>
    <col min="1332" max="1332" width="10.28515625" style="640" bestFit="1" customWidth="1"/>
    <col min="1333" max="1334" width="9.140625" style="640" customWidth="1"/>
    <col min="1335" max="1335" width="10.28515625" style="640" customWidth="1"/>
    <col min="1336" max="1336" width="9.140625" style="640" customWidth="1"/>
    <col min="1337" max="1338" width="10.28515625" style="640" customWidth="1"/>
    <col min="1339" max="1339" width="9.140625" style="640" customWidth="1"/>
    <col min="1340" max="1341" width="10.28515625" style="640" bestFit="1" customWidth="1"/>
    <col min="1342" max="1342" width="9.140625" style="640"/>
    <col min="1343" max="1344" width="10.28515625" style="640" bestFit="1" customWidth="1"/>
    <col min="1345" max="1345" width="10.85546875" style="640" bestFit="1" customWidth="1"/>
    <col min="1346" max="1346" width="10.28515625" style="640" bestFit="1" customWidth="1"/>
    <col min="1347" max="1347" width="10.85546875" style="640" bestFit="1" customWidth="1"/>
    <col min="1348" max="1348" width="11.140625" style="640" bestFit="1" customWidth="1"/>
    <col min="1349" max="1349" width="10.28515625" style="640" bestFit="1" customWidth="1"/>
    <col min="1350" max="1537" width="9.140625" style="640"/>
    <col min="1538" max="1538" width="17.42578125" style="640" bestFit="1" customWidth="1"/>
    <col min="1539" max="1541" width="9.140625" style="640"/>
    <col min="1542" max="1542" width="9.85546875" style="640" bestFit="1" customWidth="1"/>
    <col min="1543" max="1543" width="10.7109375" style="640" bestFit="1" customWidth="1"/>
    <col min="1544" max="1546" width="9.140625" style="640"/>
    <col min="1547" max="1547" width="9.85546875" style="640" bestFit="1" customWidth="1"/>
    <col min="1548" max="1548" width="10.28515625" style="640" bestFit="1" customWidth="1"/>
    <col min="1549" max="1551" width="9.140625" style="640"/>
    <col min="1552" max="1552" width="9.85546875" style="640" bestFit="1" customWidth="1"/>
    <col min="1553" max="1553" width="10.28515625" style="640" bestFit="1" customWidth="1"/>
    <col min="1554" max="1556" width="9.140625" style="640"/>
    <col min="1557" max="1557" width="9.85546875" style="640" bestFit="1" customWidth="1"/>
    <col min="1558" max="1558" width="10.28515625" style="640" bestFit="1" customWidth="1"/>
    <col min="1559" max="1561" width="9.140625" style="640"/>
    <col min="1562" max="1562" width="9.85546875" style="640" bestFit="1" customWidth="1"/>
    <col min="1563" max="1563" width="10.28515625" style="640" bestFit="1" customWidth="1"/>
    <col min="1564" max="1566" width="9.140625" style="640"/>
    <col min="1567" max="1567" width="9.85546875" style="640" bestFit="1" customWidth="1"/>
    <col min="1568" max="1568" width="10.28515625" style="640" bestFit="1" customWidth="1"/>
    <col min="1569" max="1571" width="9.140625" style="640"/>
    <col min="1572" max="1572" width="9.85546875" style="640" bestFit="1" customWidth="1"/>
    <col min="1573" max="1573" width="10.28515625" style="640" bestFit="1" customWidth="1"/>
    <col min="1574" max="1576" width="9.140625" style="640"/>
    <col min="1577" max="1577" width="9.85546875" style="640" bestFit="1" customWidth="1"/>
    <col min="1578" max="1578" width="10.28515625" style="640" bestFit="1" customWidth="1"/>
    <col min="1579" max="1581" width="9.140625" style="640"/>
    <col min="1582" max="1582" width="9.85546875" style="640" bestFit="1" customWidth="1"/>
    <col min="1583" max="1583" width="10.28515625" style="640" bestFit="1" customWidth="1"/>
    <col min="1584" max="1586" width="9.140625" style="640"/>
    <col min="1587" max="1587" width="9.85546875" style="640" bestFit="1" customWidth="1"/>
    <col min="1588" max="1588" width="10.28515625" style="640" bestFit="1" customWidth="1"/>
    <col min="1589" max="1590" width="9.140625" style="640" customWidth="1"/>
    <col min="1591" max="1591" width="10.28515625" style="640" customWidth="1"/>
    <col min="1592" max="1592" width="9.140625" style="640" customWidth="1"/>
    <col min="1593" max="1594" width="10.28515625" style="640" customWidth="1"/>
    <col min="1595" max="1595" width="9.140625" style="640" customWidth="1"/>
    <col min="1596" max="1597" width="10.28515625" style="640" bestFit="1" customWidth="1"/>
    <col min="1598" max="1598" width="9.140625" style="640"/>
    <col min="1599" max="1600" width="10.28515625" style="640" bestFit="1" customWidth="1"/>
    <col min="1601" max="1601" width="10.85546875" style="640" bestFit="1" customWidth="1"/>
    <col min="1602" max="1602" width="10.28515625" style="640" bestFit="1" customWidth="1"/>
    <col min="1603" max="1603" width="10.85546875" style="640" bestFit="1" customWidth="1"/>
    <col min="1604" max="1604" width="11.140625" style="640" bestFit="1" customWidth="1"/>
    <col min="1605" max="1605" width="10.28515625" style="640" bestFit="1" customWidth="1"/>
    <col min="1606" max="1793" width="9.140625" style="640"/>
    <col min="1794" max="1794" width="17.42578125" style="640" bestFit="1" customWidth="1"/>
    <col min="1795" max="1797" width="9.140625" style="640"/>
    <col min="1798" max="1798" width="9.85546875" style="640" bestFit="1" customWidth="1"/>
    <col min="1799" max="1799" width="10.7109375" style="640" bestFit="1" customWidth="1"/>
    <col min="1800" max="1802" width="9.140625" style="640"/>
    <col min="1803" max="1803" width="9.85546875" style="640" bestFit="1" customWidth="1"/>
    <col min="1804" max="1804" width="10.28515625" style="640" bestFit="1" customWidth="1"/>
    <col min="1805" max="1807" width="9.140625" style="640"/>
    <col min="1808" max="1808" width="9.85546875" style="640" bestFit="1" customWidth="1"/>
    <col min="1809" max="1809" width="10.28515625" style="640" bestFit="1" customWidth="1"/>
    <col min="1810" max="1812" width="9.140625" style="640"/>
    <col min="1813" max="1813" width="9.85546875" style="640" bestFit="1" customWidth="1"/>
    <col min="1814" max="1814" width="10.28515625" style="640" bestFit="1" customWidth="1"/>
    <col min="1815" max="1817" width="9.140625" style="640"/>
    <col min="1818" max="1818" width="9.85546875" style="640" bestFit="1" customWidth="1"/>
    <col min="1819" max="1819" width="10.28515625" style="640" bestFit="1" customWidth="1"/>
    <col min="1820" max="1822" width="9.140625" style="640"/>
    <col min="1823" max="1823" width="9.85546875" style="640" bestFit="1" customWidth="1"/>
    <col min="1824" max="1824" width="10.28515625" style="640" bestFit="1" customWidth="1"/>
    <col min="1825" max="1827" width="9.140625" style="640"/>
    <col min="1828" max="1828" width="9.85546875" style="640" bestFit="1" customWidth="1"/>
    <col min="1829" max="1829" width="10.28515625" style="640" bestFit="1" customWidth="1"/>
    <col min="1830" max="1832" width="9.140625" style="640"/>
    <col min="1833" max="1833" width="9.85546875" style="640" bestFit="1" customWidth="1"/>
    <col min="1834" max="1834" width="10.28515625" style="640" bestFit="1" customWidth="1"/>
    <col min="1835" max="1837" width="9.140625" style="640"/>
    <col min="1838" max="1838" width="9.85546875" style="640" bestFit="1" customWidth="1"/>
    <col min="1839" max="1839" width="10.28515625" style="640" bestFit="1" customWidth="1"/>
    <col min="1840" max="1842" width="9.140625" style="640"/>
    <col min="1843" max="1843" width="9.85546875" style="640" bestFit="1" customWidth="1"/>
    <col min="1844" max="1844" width="10.28515625" style="640" bestFit="1" customWidth="1"/>
    <col min="1845" max="1846" width="9.140625" style="640" customWidth="1"/>
    <col min="1847" max="1847" width="10.28515625" style="640" customWidth="1"/>
    <col min="1848" max="1848" width="9.140625" style="640" customWidth="1"/>
    <col min="1849" max="1850" width="10.28515625" style="640" customWidth="1"/>
    <col min="1851" max="1851" width="9.140625" style="640" customWidth="1"/>
    <col min="1852" max="1853" width="10.28515625" style="640" bestFit="1" customWidth="1"/>
    <col min="1854" max="1854" width="9.140625" style="640"/>
    <col min="1855" max="1856" width="10.28515625" style="640" bestFit="1" customWidth="1"/>
    <col min="1857" max="1857" width="10.85546875" style="640" bestFit="1" customWidth="1"/>
    <col min="1858" max="1858" width="10.28515625" style="640" bestFit="1" customWidth="1"/>
    <col min="1859" max="1859" width="10.85546875" style="640" bestFit="1" customWidth="1"/>
    <col min="1860" max="1860" width="11.140625" style="640" bestFit="1" customWidth="1"/>
    <col min="1861" max="1861" width="10.28515625" style="640" bestFit="1" customWidth="1"/>
    <col min="1862" max="2049" width="9.140625" style="640"/>
    <col min="2050" max="2050" width="17.42578125" style="640" bestFit="1" customWidth="1"/>
    <col min="2051" max="2053" width="9.140625" style="640"/>
    <col min="2054" max="2054" width="9.85546875" style="640" bestFit="1" customWidth="1"/>
    <col min="2055" max="2055" width="10.7109375" style="640" bestFit="1" customWidth="1"/>
    <col min="2056" max="2058" width="9.140625" style="640"/>
    <col min="2059" max="2059" width="9.85546875" style="640" bestFit="1" customWidth="1"/>
    <col min="2060" max="2060" width="10.28515625" style="640" bestFit="1" customWidth="1"/>
    <col min="2061" max="2063" width="9.140625" style="640"/>
    <col min="2064" max="2064" width="9.85546875" style="640" bestFit="1" customWidth="1"/>
    <col min="2065" max="2065" width="10.28515625" style="640" bestFit="1" customWidth="1"/>
    <col min="2066" max="2068" width="9.140625" style="640"/>
    <col min="2069" max="2069" width="9.85546875" style="640" bestFit="1" customWidth="1"/>
    <col min="2070" max="2070" width="10.28515625" style="640" bestFit="1" customWidth="1"/>
    <col min="2071" max="2073" width="9.140625" style="640"/>
    <col min="2074" max="2074" width="9.85546875" style="640" bestFit="1" customWidth="1"/>
    <col min="2075" max="2075" width="10.28515625" style="640" bestFit="1" customWidth="1"/>
    <col min="2076" max="2078" width="9.140625" style="640"/>
    <col min="2079" max="2079" width="9.85546875" style="640" bestFit="1" customWidth="1"/>
    <col min="2080" max="2080" width="10.28515625" style="640" bestFit="1" customWidth="1"/>
    <col min="2081" max="2083" width="9.140625" style="640"/>
    <col min="2084" max="2084" width="9.85546875" style="640" bestFit="1" customWidth="1"/>
    <col min="2085" max="2085" width="10.28515625" style="640" bestFit="1" customWidth="1"/>
    <col min="2086" max="2088" width="9.140625" style="640"/>
    <col min="2089" max="2089" width="9.85546875" style="640" bestFit="1" customWidth="1"/>
    <col min="2090" max="2090" width="10.28515625" style="640" bestFit="1" customWidth="1"/>
    <col min="2091" max="2093" width="9.140625" style="640"/>
    <col min="2094" max="2094" width="9.85546875" style="640" bestFit="1" customWidth="1"/>
    <col min="2095" max="2095" width="10.28515625" style="640" bestFit="1" customWidth="1"/>
    <col min="2096" max="2098" width="9.140625" style="640"/>
    <col min="2099" max="2099" width="9.85546875" style="640" bestFit="1" customWidth="1"/>
    <col min="2100" max="2100" width="10.28515625" style="640" bestFit="1" customWidth="1"/>
    <col min="2101" max="2102" width="9.140625" style="640" customWidth="1"/>
    <col min="2103" max="2103" width="10.28515625" style="640" customWidth="1"/>
    <col min="2104" max="2104" width="9.140625" style="640" customWidth="1"/>
    <col min="2105" max="2106" width="10.28515625" style="640" customWidth="1"/>
    <col min="2107" max="2107" width="9.140625" style="640" customWidth="1"/>
    <col min="2108" max="2109" width="10.28515625" style="640" bestFit="1" customWidth="1"/>
    <col min="2110" max="2110" width="9.140625" style="640"/>
    <col min="2111" max="2112" width="10.28515625" style="640" bestFit="1" customWidth="1"/>
    <col min="2113" max="2113" width="10.85546875" style="640" bestFit="1" customWidth="1"/>
    <col min="2114" max="2114" width="10.28515625" style="640" bestFit="1" customWidth="1"/>
    <col min="2115" max="2115" width="10.85546875" style="640" bestFit="1" customWidth="1"/>
    <col min="2116" max="2116" width="11.140625" style="640" bestFit="1" customWidth="1"/>
    <col min="2117" max="2117" width="10.28515625" style="640" bestFit="1" customWidth="1"/>
    <col min="2118" max="2305" width="9.140625" style="640"/>
    <col min="2306" max="2306" width="17.42578125" style="640" bestFit="1" customWidth="1"/>
    <col min="2307" max="2309" width="9.140625" style="640"/>
    <col min="2310" max="2310" width="9.85546875" style="640" bestFit="1" customWidth="1"/>
    <col min="2311" max="2311" width="10.7109375" style="640" bestFit="1" customWidth="1"/>
    <col min="2312" max="2314" width="9.140625" style="640"/>
    <col min="2315" max="2315" width="9.85546875" style="640" bestFit="1" customWidth="1"/>
    <col min="2316" max="2316" width="10.28515625" style="640" bestFit="1" customWidth="1"/>
    <col min="2317" max="2319" width="9.140625" style="640"/>
    <col min="2320" max="2320" width="9.85546875" style="640" bestFit="1" customWidth="1"/>
    <col min="2321" max="2321" width="10.28515625" style="640" bestFit="1" customWidth="1"/>
    <col min="2322" max="2324" width="9.140625" style="640"/>
    <col min="2325" max="2325" width="9.85546875" style="640" bestFit="1" customWidth="1"/>
    <col min="2326" max="2326" width="10.28515625" style="640" bestFit="1" customWidth="1"/>
    <col min="2327" max="2329" width="9.140625" style="640"/>
    <col min="2330" max="2330" width="9.85546875" style="640" bestFit="1" customWidth="1"/>
    <col min="2331" max="2331" width="10.28515625" style="640" bestFit="1" customWidth="1"/>
    <col min="2332" max="2334" width="9.140625" style="640"/>
    <col min="2335" max="2335" width="9.85546875" style="640" bestFit="1" customWidth="1"/>
    <col min="2336" max="2336" width="10.28515625" style="640" bestFit="1" customWidth="1"/>
    <col min="2337" max="2339" width="9.140625" style="640"/>
    <col min="2340" max="2340" width="9.85546875" style="640" bestFit="1" customWidth="1"/>
    <col min="2341" max="2341" width="10.28515625" style="640" bestFit="1" customWidth="1"/>
    <col min="2342" max="2344" width="9.140625" style="640"/>
    <col min="2345" max="2345" width="9.85546875" style="640" bestFit="1" customWidth="1"/>
    <col min="2346" max="2346" width="10.28515625" style="640" bestFit="1" customWidth="1"/>
    <col min="2347" max="2349" width="9.140625" style="640"/>
    <col min="2350" max="2350" width="9.85546875" style="640" bestFit="1" customWidth="1"/>
    <col min="2351" max="2351" width="10.28515625" style="640" bestFit="1" customWidth="1"/>
    <col min="2352" max="2354" width="9.140625" style="640"/>
    <col min="2355" max="2355" width="9.85546875" style="640" bestFit="1" customWidth="1"/>
    <col min="2356" max="2356" width="10.28515625" style="640" bestFit="1" customWidth="1"/>
    <col min="2357" max="2358" width="9.140625" style="640" customWidth="1"/>
    <col min="2359" max="2359" width="10.28515625" style="640" customWidth="1"/>
    <col min="2360" max="2360" width="9.140625" style="640" customWidth="1"/>
    <col min="2361" max="2362" width="10.28515625" style="640" customWidth="1"/>
    <col min="2363" max="2363" width="9.140625" style="640" customWidth="1"/>
    <col min="2364" max="2365" width="10.28515625" style="640" bestFit="1" customWidth="1"/>
    <col min="2366" max="2366" width="9.140625" style="640"/>
    <col min="2367" max="2368" width="10.28515625" style="640" bestFit="1" customWidth="1"/>
    <col min="2369" max="2369" width="10.85546875" style="640" bestFit="1" customWidth="1"/>
    <col min="2370" max="2370" width="10.28515625" style="640" bestFit="1" customWidth="1"/>
    <col min="2371" max="2371" width="10.85546875" style="640" bestFit="1" customWidth="1"/>
    <col min="2372" max="2372" width="11.140625" style="640" bestFit="1" customWidth="1"/>
    <col min="2373" max="2373" width="10.28515625" style="640" bestFit="1" customWidth="1"/>
    <col min="2374" max="2561" width="9.140625" style="640"/>
    <col min="2562" max="2562" width="17.42578125" style="640" bestFit="1" customWidth="1"/>
    <col min="2563" max="2565" width="9.140625" style="640"/>
    <col min="2566" max="2566" width="9.85546875" style="640" bestFit="1" customWidth="1"/>
    <col min="2567" max="2567" width="10.7109375" style="640" bestFit="1" customWidth="1"/>
    <col min="2568" max="2570" width="9.140625" style="640"/>
    <col min="2571" max="2571" width="9.85546875" style="640" bestFit="1" customWidth="1"/>
    <col min="2572" max="2572" width="10.28515625" style="640" bestFit="1" customWidth="1"/>
    <col min="2573" max="2575" width="9.140625" style="640"/>
    <col min="2576" max="2576" width="9.85546875" style="640" bestFit="1" customWidth="1"/>
    <col min="2577" max="2577" width="10.28515625" style="640" bestFit="1" customWidth="1"/>
    <col min="2578" max="2580" width="9.140625" style="640"/>
    <col min="2581" max="2581" width="9.85546875" style="640" bestFit="1" customWidth="1"/>
    <col min="2582" max="2582" width="10.28515625" style="640" bestFit="1" customWidth="1"/>
    <col min="2583" max="2585" width="9.140625" style="640"/>
    <col min="2586" max="2586" width="9.85546875" style="640" bestFit="1" customWidth="1"/>
    <col min="2587" max="2587" width="10.28515625" style="640" bestFit="1" customWidth="1"/>
    <col min="2588" max="2590" width="9.140625" style="640"/>
    <col min="2591" max="2591" width="9.85546875" style="640" bestFit="1" customWidth="1"/>
    <col min="2592" max="2592" width="10.28515625" style="640" bestFit="1" customWidth="1"/>
    <col min="2593" max="2595" width="9.140625" style="640"/>
    <col min="2596" max="2596" width="9.85546875" style="640" bestFit="1" customWidth="1"/>
    <col min="2597" max="2597" width="10.28515625" style="640" bestFit="1" customWidth="1"/>
    <col min="2598" max="2600" width="9.140625" style="640"/>
    <col min="2601" max="2601" width="9.85546875" style="640" bestFit="1" customWidth="1"/>
    <col min="2602" max="2602" width="10.28515625" style="640" bestFit="1" customWidth="1"/>
    <col min="2603" max="2605" width="9.140625" style="640"/>
    <col min="2606" max="2606" width="9.85546875" style="640" bestFit="1" customWidth="1"/>
    <col min="2607" max="2607" width="10.28515625" style="640" bestFit="1" customWidth="1"/>
    <col min="2608" max="2610" width="9.140625" style="640"/>
    <col min="2611" max="2611" width="9.85546875" style="640" bestFit="1" customWidth="1"/>
    <col min="2612" max="2612" width="10.28515625" style="640" bestFit="1" customWidth="1"/>
    <col min="2613" max="2614" width="9.140625" style="640" customWidth="1"/>
    <col min="2615" max="2615" width="10.28515625" style="640" customWidth="1"/>
    <col min="2616" max="2616" width="9.140625" style="640" customWidth="1"/>
    <col min="2617" max="2618" width="10.28515625" style="640" customWidth="1"/>
    <col min="2619" max="2619" width="9.140625" style="640" customWidth="1"/>
    <col min="2620" max="2621" width="10.28515625" style="640" bestFit="1" customWidth="1"/>
    <col min="2622" max="2622" width="9.140625" style="640"/>
    <col min="2623" max="2624" width="10.28515625" style="640" bestFit="1" customWidth="1"/>
    <col min="2625" max="2625" width="10.85546875" style="640" bestFit="1" customWidth="1"/>
    <col min="2626" max="2626" width="10.28515625" style="640" bestFit="1" customWidth="1"/>
    <col min="2627" max="2627" width="10.85546875" style="640" bestFit="1" customWidth="1"/>
    <col min="2628" max="2628" width="11.140625" style="640" bestFit="1" customWidth="1"/>
    <col min="2629" max="2629" width="10.28515625" style="640" bestFit="1" customWidth="1"/>
    <col min="2630" max="2817" width="9.140625" style="640"/>
    <col min="2818" max="2818" width="17.42578125" style="640" bestFit="1" customWidth="1"/>
    <col min="2819" max="2821" width="9.140625" style="640"/>
    <col min="2822" max="2822" width="9.85546875" style="640" bestFit="1" customWidth="1"/>
    <col min="2823" max="2823" width="10.7109375" style="640" bestFit="1" customWidth="1"/>
    <col min="2824" max="2826" width="9.140625" style="640"/>
    <col min="2827" max="2827" width="9.85546875" style="640" bestFit="1" customWidth="1"/>
    <col min="2828" max="2828" width="10.28515625" style="640" bestFit="1" customWidth="1"/>
    <col min="2829" max="2831" width="9.140625" style="640"/>
    <col min="2832" max="2832" width="9.85546875" style="640" bestFit="1" customWidth="1"/>
    <col min="2833" max="2833" width="10.28515625" style="640" bestFit="1" customWidth="1"/>
    <col min="2834" max="2836" width="9.140625" style="640"/>
    <col min="2837" max="2837" width="9.85546875" style="640" bestFit="1" customWidth="1"/>
    <col min="2838" max="2838" width="10.28515625" style="640" bestFit="1" customWidth="1"/>
    <col min="2839" max="2841" width="9.140625" style="640"/>
    <col min="2842" max="2842" width="9.85546875" style="640" bestFit="1" customWidth="1"/>
    <col min="2843" max="2843" width="10.28515625" style="640" bestFit="1" customWidth="1"/>
    <col min="2844" max="2846" width="9.140625" style="640"/>
    <col min="2847" max="2847" width="9.85546875" style="640" bestFit="1" customWidth="1"/>
    <col min="2848" max="2848" width="10.28515625" style="640" bestFit="1" customWidth="1"/>
    <col min="2849" max="2851" width="9.140625" style="640"/>
    <col min="2852" max="2852" width="9.85546875" style="640" bestFit="1" customWidth="1"/>
    <col min="2853" max="2853" width="10.28515625" style="640" bestFit="1" customWidth="1"/>
    <col min="2854" max="2856" width="9.140625" style="640"/>
    <col min="2857" max="2857" width="9.85546875" style="640" bestFit="1" customWidth="1"/>
    <col min="2858" max="2858" width="10.28515625" style="640" bestFit="1" customWidth="1"/>
    <col min="2859" max="2861" width="9.140625" style="640"/>
    <col min="2862" max="2862" width="9.85546875" style="640" bestFit="1" customWidth="1"/>
    <col min="2863" max="2863" width="10.28515625" style="640" bestFit="1" customWidth="1"/>
    <col min="2864" max="2866" width="9.140625" style="640"/>
    <col min="2867" max="2867" width="9.85546875" style="640" bestFit="1" customWidth="1"/>
    <col min="2868" max="2868" width="10.28515625" style="640" bestFit="1" customWidth="1"/>
    <col min="2869" max="2870" width="9.140625" style="640" customWidth="1"/>
    <col min="2871" max="2871" width="10.28515625" style="640" customWidth="1"/>
    <col min="2872" max="2872" width="9.140625" style="640" customWidth="1"/>
    <col min="2873" max="2874" width="10.28515625" style="640" customWidth="1"/>
    <col min="2875" max="2875" width="9.140625" style="640" customWidth="1"/>
    <col min="2876" max="2877" width="10.28515625" style="640" bestFit="1" customWidth="1"/>
    <col min="2878" max="2878" width="9.140625" style="640"/>
    <col min="2879" max="2880" width="10.28515625" style="640" bestFit="1" customWidth="1"/>
    <col min="2881" max="2881" width="10.85546875" style="640" bestFit="1" customWidth="1"/>
    <col min="2882" max="2882" width="10.28515625" style="640" bestFit="1" customWidth="1"/>
    <col min="2883" max="2883" width="10.85546875" style="640" bestFit="1" customWidth="1"/>
    <col min="2884" max="2884" width="11.140625" style="640" bestFit="1" customWidth="1"/>
    <col min="2885" max="2885" width="10.28515625" style="640" bestFit="1" customWidth="1"/>
    <col min="2886" max="3073" width="9.140625" style="640"/>
    <col min="3074" max="3074" width="17.42578125" style="640" bestFit="1" customWidth="1"/>
    <col min="3075" max="3077" width="9.140625" style="640"/>
    <col min="3078" max="3078" width="9.85546875" style="640" bestFit="1" customWidth="1"/>
    <col min="3079" max="3079" width="10.7109375" style="640" bestFit="1" customWidth="1"/>
    <col min="3080" max="3082" width="9.140625" style="640"/>
    <col min="3083" max="3083" width="9.85546875" style="640" bestFit="1" customWidth="1"/>
    <col min="3084" max="3084" width="10.28515625" style="640" bestFit="1" customWidth="1"/>
    <col min="3085" max="3087" width="9.140625" style="640"/>
    <col min="3088" max="3088" width="9.85546875" style="640" bestFit="1" customWidth="1"/>
    <col min="3089" max="3089" width="10.28515625" style="640" bestFit="1" customWidth="1"/>
    <col min="3090" max="3092" width="9.140625" style="640"/>
    <col min="3093" max="3093" width="9.85546875" style="640" bestFit="1" customWidth="1"/>
    <col min="3094" max="3094" width="10.28515625" style="640" bestFit="1" customWidth="1"/>
    <col min="3095" max="3097" width="9.140625" style="640"/>
    <col min="3098" max="3098" width="9.85546875" style="640" bestFit="1" customWidth="1"/>
    <col min="3099" max="3099" width="10.28515625" style="640" bestFit="1" customWidth="1"/>
    <col min="3100" max="3102" width="9.140625" style="640"/>
    <col min="3103" max="3103" width="9.85546875" style="640" bestFit="1" customWidth="1"/>
    <col min="3104" max="3104" width="10.28515625" style="640" bestFit="1" customWidth="1"/>
    <col min="3105" max="3107" width="9.140625" style="640"/>
    <col min="3108" max="3108" width="9.85546875" style="640" bestFit="1" customWidth="1"/>
    <col min="3109" max="3109" width="10.28515625" style="640" bestFit="1" customWidth="1"/>
    <col min="3110" max="3112" width="9.140625" style="640"/>
    <col min="3113" max="3113" width="9.85546875" style="640" bestFit="1" customWidth="1"/>
    <col min="3114" max="3114" width="10.28515625" style="640" bestFit="1" customWidth="1"/>
    <col min="3115" max="3117" width="9.140625" style="640"/>
    <col min="3118" max="3118" width="9.85546875" style="640" bestFit="1" customWidth="1"/>
    <col min="3119" max="3119" width="10.28515625" style="640" bestFit="1" customWidth="1"/>
    <col min="3120" max="3122" width="9.140625" style="640"/>
    <col min="3123" max="3123" width="9.85546875" style="640" bestFit="1" customWidth="1"/>
    <col min="3124" max="3124" width="10.28515625" style="640" bestFit="1" customWidth="1"/>
    <col min="3125" max="3126" width="9.140625" style="640" customWidth="1"/>
    <col min="3127" max="3127" width="10.28515625" style="640" customWidth="1"/>
    <col min="3128" max="3128" width="9.140625" style="640" customWidth="1"/>
    <col min="3129" max="3130" width="10.28515625" style="640" customWidth="1"/>
    <col min="3131" max="3131" width="9.140625" style="640" customWidth="1"/>
    <col min="3132" max="3133" width="10.28515625" style="640" bestFit="1" customWidth="1"/>
    <col min="3134" max="3134" width="9.140625" style="640"/>
    <col min="3135" max="3136" width="10.28515625" style="640" bestFit="1" customWidth="1"/>
    <col min="3137" max="3137" width="10.85546875" style="640" bestFit="1" customWidth="1"/>
    <col min="3138" max="3138" width="10.28515625" style="640" bestFit="1" customWidth="1"/>
    <col min="3139" max="3139" width="10.85546875" style="640" bestFit="1" customWidth="1"/>
    <col min="3140" max="3140" width="11.140625" style="640" bestFit="1" customWidth="1"/>
    <col min="3141" max="3141" width="10.28515625" style="640" bestFit="1" customWidth="1"/>
    <col min="3142" max="3329" width="9.140625" style="640"/>
    <col min="3330" max="3330" width="17.42578125" style="640" bestFit="1" customWidth="1"/>
    <col min="3331" max="3333" width="9.140625" style="640"/>
    <col min="3334" max="3334" width="9.85546875" style="640" bestFit="1" customWidth="1"/>
    <col min="3335" max="3335" width="10.7109375" style="640" bestFit="1" customWidth="1"/>
    <col min="3336" max="3338" width="9.140625" style="640"/>
    <col min="3339" max="3339" width="9.85546875" style="640" bestFit="1" customWidth="1"/>
    <col min="3340" max="3340" width="10.28515625" style="640" bestFit="1" customWidth="1"/>
    <col min="3341" max="3343" width="9.140625" style="640"/>
    <col min="3344" max="3344" width="9.85546875" style="640" bestFit="1" customWidth="1"/>
    <col min="3345" max="3345" width="10.28515625" style="640" bestFit="1" customWidth="1"/>
    <col min="3346" max="3348" width="9.140625" style="640"/>
    <col min="3349" max="3349" width="9.85546875" style="640" bestFit="1" customWidth="1"/>
    <col min="3350" max="3350" width="10.28515625" style="640" bestFit="1" customWidth="1"/>
    <col min="3351" max="3353" width="9.140625" style="640"/>
    <col min="3354" max="3354" width="9.85546875" style="640" bestFit="1" customWidth="1"/>
    <col min="3355" max="3355" width="10.28515625" style="640" bestFit="1" customWidth="1"/>
    <col min="3356" max="3358" width="9.140625" style="640"/>
    <col min="3359" max="3359" width="9.85546875" style="640" bestFit="1" customWidth="1"/>
    <col min="3360" max="3360" width="10.28515625" style="640" bestFit="1" customWidth="1"/>
    <col min="3361" max="3363" width="9.140625" style="640"/>
    <col min="3364" max="3364" width="9.85546875" style="640" bestFit="1" customWidth="1"/>
    <col min="3365" max="3365" width="10.28515625" style="640" bestFit="1" customWidth="1"/>
    <col min="3366" max="3368" width="9.140625" style="640"/>
    <col min="3369" max="3369" width="9.85546875" style="640" bestFit="1" customWidth="1"/>
    <col min="3370" max="3370" width="10.28515625" style="640" bestFit="1" customWidth="1"/>
    <col min="3371" max="3373" width="9.140625" style="640"/>
    <col min="3374" max="3374" width="9.85546875" style="640" bestFit="1" customWidth="1"/>
    <col min="3375" max="3375" width="10.28515625" style="640" bestFit="1" customWidth="1"/>
    <col min="3376" max="3378" width="9.140625" style="640"/>
    <col min="3379" max="3379" width="9.85546875" style="640" bestFit="1" customWidth="1"/>
    <col min="3380" max="3380" width="10.28515625" style="640" bestFit="1" customWidth="1"/>
    <col min="3381" max="3382" width="9.140625" style="640" customWidth="1"/>
    <col min="3383" max="3383" width="10.28515625" style="640" customWidth="1"/>
    <col min="3384" max="3384" width="9.140625" style="640" customWidth="1"/>
    <col min="3385" max="3386" width="10.28515625" style="640" customWidth="1"/>
    <col min="3387" max="3387" width="9.140625" style="640" customWidth="1"/>
    <col min="3388" max="3389" width="10.28515625" style="640" bestFit="1" customWidth="1"/>
    <col min="3390" max="3390" width="9.140625" style="640"/>
    <col min="3391" max="3392" width="10.28515625" style="640" bestFit="1" customWidth="1"/>
    <col min="3393" max="3393" width="10.85546875" style="640" bestFit="1" customWidth="1"/>
    <col min="3394" max="3394" width="10.28515625" style="640" bestFit="1" customWidth="1"/>
    <col min="3395" max="3395" width="10.85546875" style="640" bestFit="1" customWidth="1"/>
    <col min="3396" max="3396" width="11.140625" style="640" bestFit="1" customWidth="1"/>
    <col min="3397" max="3397" width="10.28515625" style="640" bestFit="1" customWidth="1"/>
    <col min="3398" max="3585" width="9.140625" style="640"/>
    <col min="3586" max="3586" width="17.42578125" style="640" bestFit="1" customWidth="1"/>
    <col min="3587" max="3589" width="9.140625" style="640"/>
    <col min="3590" max="3590" width="9.85546875" style="640" bestFit="1" customWidth="1"/>
    <col min="3591" max="3591" width="10.7109375" style="640" bestFit="1" customWidth="1"/>
    <col min="3592" max="3594" width="9.140625" style="640"/>
    <col min="3595" max="3595" width="9.85546875" style="640" bestFit="1" customWidth="1"/>
    <col min="3596" max="3596" width="10.28515625" style="640" bestFit="1" customWidth="1"/>
    <col min="3597" max="3599" width="9.140625" style="640"/>
    <col min="3600" max="3600" width="9.85546875" style="640" bestFit="1" customWidth="1"/>
    <col min="3601" max="3601" width="10.28515625" style="640" bestFit="1" customWidth="1"/>
    <col min="3602" max="3604" width="9.140625" style="640"/>
    <col min="3605" max="3605" width="9.85546875" style="640" bestFit="1" customWidth="1"/>
    <col min="3606" max="3606" width="10.28515625" style="640" bestFit="1" customWidth="1"/>
    <col min="3607" max="3609" width="9.140625" style="640"/>
    <col min="3610" max="3610" width="9.85546875" style="640" bestFit="1" customWidth="1"/>
    <col min="3611" max="3611" width="10.28515625" style="640" bestFit="1" customWidth="1"/>
    <col min="3612" max="3614" width="9.140625" style="640"/>
    <col min="3615" max="3615" width="9.85546875" style="640" bestFit="1" customWidth="1"/>
    <col min="3616" max="3616" width="10.28515625" style="640" bestFit="1" customWidth="1"/>
    <col min="3617" max="3619" width="9.140625" style="640"/>
    <col min="3620" max="3620" width="9.85546875" style="640" bestFit="1" customWidth="1"/>
    <col min="3621" max="3621" width="10.28515625" style="640" bestFit="1" customWidth="1"/>
    <col min="3622" max="3624" width="9.140625" style="640"/>
    <col min="3625" max="3625" width="9.85546875" style="640" bestFit="1" customWidth="1"/>
    <col min="3626" max="3626" width="10.28515625" style="640" bestFit="1" customWidth="1"/>
    <col min="3627" max="3629" width="9.140625" style="640"/>
    <col min="3630" max="3630" width="9.85546875" style="640" bestFit="1" customWidth="1"/>
    <col min="3631" max="3631" width="10.28515625" style="640" bestFit="1" customWidth="1"/>
    <col min="3632" max="3634" width="9.140625" style="640"/>
    <col min="3635" max="3635" width="9.85546875" style="640" bestFit="1" customWidth="1"/>
    <col min="3636" max="3636" width="10.28515625" style="640" bestFit="1" customWidth="1"/>
    <col min="3637" max="3638" width="9.140625" style="640" customWidth="1"/>
    <col min="3639" max="3639" width="10.28515625" style="640" customWidth="1"/>
    <col min="3640" max="3640" width="9.140625" style="640" customWidth="1"/>
    <col min="3641" max="3642" width="10.28515625" style="640" customWidth="1"/>
    <col min="3643" max="3643" width="9.140625" style="640" customWidth="1"/>
    <col min="3644" max="3645" width="10.28515625" style="640" bestFit="1" customWidth="1"/>
    <col min="3646" max="3646" width="9.140625" style="640"/>
    <col min="3647" max="3648" width="10.28515625" style="640" bestFit="1" customWidth="1"/>
    <col min="3649" max="3649" width="10.85546875" style="640" bestFit="1" customWidth="1"/>
    <col min="3650" max="3650" width="10.28515625" style="640" bestFit="1" customWidth="1"/>
    <col min="3651" max="3651" width="10.85546875" style="640" bestFit="1" customWidth="1"/>
    <col min="3652" max="3652" width="11.140625" style="640" bestFit="1" customWidth="1"/>
    <col min="3653" max="3653" width="10.28515625" style="640" bestFit="1" customWidth="1"/>
    <col min="3654" max="3841" width="9.140625" style="640"/>
    <col min="3842" max="3842" width="17.42578125" style="640" bestFit="1" customWidth="1"/>
    <col min="3843" max="3845" width="9.140625" style="640"/>
    <col min="3846" max="3846" width="9.85546875" style="640" bestFit="1" customWidth="1"/>
    <col min="3847" max="3847" width="10.7109375" style="640" bestFit="1" customWidth="1"/>
    <col min="3848" max="3850" width="9.140625" style="640"/>
    <col min="3851" max="3851" width="9.85546875" style="640" bestFit="1" customWidth="1"/>
    <col min="3852" max="3852" width="10.28515625" style="640" bestFit="1" customWidth="1"/>
    <col min="3853" max="3855" width="9.140625" style="640"/>
    <col min="3856" max="3856" width="9.85546875" style="640" bestFit="1" customWidth="1"/>
    <col min="3857" max="3857" width="10.28515625" style="640" bestFit="1" customWidth="1"/>
    <col min="3858" max="3860" width="9.140625" style="640"/>
    <col min="3861" max="3861" width="9.85546875" style="640" bestFit="1" customWidth="1"/>
    <col min="3862" max="3862" width="10.28515625" style="640" bestFit="1" customWidth="1"/>
    <col min="3863" max="3865" width="9.140625" style="640"/>
    <col min="3866" max="3866" width="9.85546875" style="640" bestFit="1" customWidth="1"/>
    <col min="3867" max="3867" width="10.28515625" style="640" bestFit="1" customWidth="1"/>
    <col min="3868" max="3870" width="9.140625" style="640"/>
    <col min="3871" max="3871" width="9.85546875" style="640" bestFit="1" customWidth="1"/>
    <col min="3872" max="3872" width="10.28515625" style="640" bestFit="1" customWidth="1"/>
    <col min="3873" max="3875" width="9.140625" style="640"/>
    <col min="3876" max="3876" width="9.85546875" style="640" bestFit="1" customWidth="1"/>
    <col min="3877" max="3877" width="10.28515625" style="640" bestFit="1" customWidth="1"/>
    <col min="3878" max="3880" width="9.140625" style="640"/>
    <col min="3881" max="3881" width="9.85546875" style="640" bestFit="1" customWidth="1"/>
    <col min="3882" max="3882" width="10.28515625" style="640" bestFit="1" customWidth="1"/>
    <col min="3883" max="3885" width="9.140625" style="640"/>
    <col min="3886" max="3886" width="9.85546875" style="640" bestFit="1" customWidth="1"/>
    <col min="3887" max="3887" width="10.28515625" style="640" bestFit="1" customWidth="1"/>
    <col min="3888" max="3890" width="9.140625" style="640"/>
    <col min="3891" max="3891" width="9.85546875" style="640" bestFit="1" customWidth="1"/>
    <col min="3892" max="3892" width="10.28515625" style="640" bestFit="1" customWidth="1"/>
    <col min="3893" max="3894" width="9.140625" style="640" customWidth="1"/>
    <col min="3895" max="3895" width="10.28515625" style="640" customWidth="1"/>
    <col min="3896" max="3896" width="9.140625" style="640" customWidth="1"/>
    <col min="3897" max="3898" width="10.28515625" style="640" customWidth="1"/>
    <col min="3899" max="3899" width="9.140625" style="640" customWidth="1"/>
    <col min="3900" max="3901" width="10.28515625" style="640" bestFit="1" customWidth="1"/>
    <col min="3902" max="3902" width="9.140625" style="640"/>
    <col min="3903" max="3904" width="10.28515625" style="640" bestFit="1" customWidth="1"/>
    <col min="3905" max="3905" width="10.85546875" style="640" bestFit="1" customWidth="1"/>
    <col min="3906" max="3906" width="10.28515625" style="640" bestFit="1" customWidth="1"/>
    <col min="3907" max="3907" width="10.85546875" style="640" bestFit="1" customWidth="1"/>
    <col min="3908" max="3908" width="11.140625" style="640" bestFit="1" customWidth="1"/>
    <col min="3909" max="3909" width="10.28515625" style="640" bestFit="1" customWidth="1"/>
    <col min="3910" max="4097" width="9.140625" style="640"/>
    <col min="4098" max="4098" width="17.42578125" style="640" bestFit="1" customWidth="1"/>
    <col min="4099" max="4101" width="9.140625" style="640"/>
    <col min="4102" max="4102" width="9.85546875" style="640" bestFit="1" customWidth="1"/>
    <col min="4103" max="4103" width="10.7109375" style="640" bestFit="1" customWidth="1"/>
    <col min="4104" max="4106" width="9.140625" style="640"/>
    <col min="4107" max="4107" width="9.85546875" style="640" bestFit="1" customWidth="1"/>
    <col min="4108" max="4108" width="10.28515625" style="640" bestFit="1" customWidth="1"/>
    <col min="4109" max="4111" width="9.140625" style="640"/>
    <col min="4112" max="4112" width="9.85546875" style="640" bestFit="1" customWidth="1"/>
    <col min="4113" max="4113" width="10.28515625" style="640" bestFit="1" customWidth="1"/>
    <col min="4114" max="4116" width="9.140625" style="640"/>
    <col min="4117" max="4117" width="9.85546875" style="640" bestFit="1" customWidth="1"/>
    <col min="4118" max="4118" width="10.28515625" style="640" bestFit="1" customWidth="1"/>
    <col min="4119" max="4121" width="9.140625" style="640"/>
    <col min="4122" max="4122" width="9.85546875" style="640" bestFit="1" customWidth="1"/>
    <col min="4123" max="4123" width="10.28515625" style="640" bestFit="1" customWidth="1"/>
    <col min="4124" max="4126" width="9.140625" style="640"/>
    <col min="4127" max="4127" width="9.85546875" style="640" bestFit="1" customWidth="1"/>
    <col min="4128" max="4128" width="10.28515625" style="640" bestFit="1" customWidth="1"/>
    <col min="4129" max="4131" width="9.140625" style="640"/>
    <col min="4132" max="4132" width="9.85546875" style="640" bestFit="1" customWidth="1"/>
    <col min="4133" max="4133" width="10.28515625" style="640" bestFit="1" customWidth="1"/>
    <col min="4134" max="4136" width="9.140625" style="640"/>
    <col min="4137" max="4137" width="9.85546875" style="640" bestFit="1" customWidth="1"/>
    <col min="4138" max="4138" width="10.28515625" style="640" bestFit="1" customWidth="1"/>
    <col min="4139" max="4141" width="9.140625" style="640"/>
    <col min="4142" max="4142" width="9.85546875" style="640" bestFit="1" customWidth="1"/>
    <col min="4143" max="4143" width="10.28515625" style="640" bestFit="1" customWidth="1"/>
    <col min="4144" max="4146" width="9.140625" style="640"/>
    <col min="4147" max="4147" width="9.85546875" style="640" bestFit="1" customWidth="1"/>
    <col min="4148" max="4148" width="10.28515625" style="640" bestFit="1" customWidth="1"/>
    <col min="4149" max="4150" width="9.140625" style="640" customWidth="1"/>
    <col min="4151" max="4151" width="10.28515625" style="640" customWidth="1"/>
    <col min="4152" max="4152" width="9.140625" style="640" customWidth="1"/>
    <col min="4153" max="4154" width="10.28515625" style="640" customWidth="1"/>
    <col min="4155" max="4155" width="9.140625" style="640" customWidth="1"/>
    <col min="4156" max="4157" width="10.28515625" style="640" bestFit="1" customWidth="1"/>
    <col min="4158" max="4158" width="9.140625" style="640"/>
    <col min="4159" max="4160" width="10.28515625" style="640" bestFit="1" customWidth="1"/>
    <col min="4161" max="4161" width="10.85546875" style="640" bestFit="1" customWidth="1"/>
    <col min="4162" max="4162" width="10.28515625" style="640" bestFit="1" customWidth="1"/>
    <col min="4163" max="4163" width="10.85546875" style="640" bestFit="1" customWidth="1"/>
    <col min="4164" max="4164" width="11.140625" style="640" bestFit="1" customWidth="1"/>
    <col min="4165" max="4165" width="10.28515625" style="640" bestFit="1" customWidth="1"/>
    <col min="4166" max="4353" width="9.140625" style="640"/>
    <col min="4354" max="4354" width="17.42578125" style="640" bestFit="1" customWidth="1"/>
    <col min="4355" max="4357" width="9.140625" style="640"/>
    <col min="4358" max="4358" width="9.85546875" style="640" bestFit="1" customWidth="1"/>
    <col min="4359" max="4359" width="10.7109375" style="640" bestFit="1" customWidth="1"/>
    <col min="4360" max="4362" width="9.140625" style="640"/>
    <col min="4363" max="4363" width="9.85546875" style="640" bestFit="1" customWidth="1"/>
    <col min="4364" max="4364" width="10.28515625" style="640" bestFit="1" customWidth="1"/>
    <col min="4365" max="4367" width="9.140625" style="640"/>
    <col min="4368" max="4368" width="9.85546875" style="640" bestFit="1" customWidth="1"/>
    <col min="4369" max="4369" width="10.28515625" style="640" bestFit="1" customWidth="1"/>
    <col min="4370" max="4372" width="9.140625" style="640"/>
    <col min="4373" max="4373" width="9.85546875" style="640" bestFit="1" customWidth="1"/>
    <col min="4374" max="4374" width="10.28515625" style="640" bestFit="1" customWidth="1"/>
    <col min="4375" max="4377" width="9.140625" style="640"/>
    <col min="4378" max="4378" width="9.85546875" style="640" bestFit="1" customWidth="1"/>
    <col min="4379" max="4379" width="10.28515625" style="640" bestFit="1" customWidth="1"/>
    <col min="4380" max="4382" width="9.140625" style="640"/>
    <col min="4383" max="4383" width="9.85546875" style="640" bestFit="1" customWidth="1"/>
    <col min="4384" max="4384" width="10.28515625" style="640" bestFit="1" customWidth="1"/>
    <col min="4385" max="4387" width="9.140625" style="640"/>
    <col min="4388" max="4388" width="9.85546875" style="640" bestFit="1" customWidth="1"/>
    <col min="4389" max="4389" width="10.28515625" style="640" bestFit="1" customWidth="1"/>
    <col min="4390" max="4392" width="9.140625" style="640"/>
    <col min="4393" max="4393" width="9.85546875" style="640" bestFit="1" customWidth="1"/>
    <col min="4394" max="4394" width="10.28515625" style="640" bestFit="1" customWidth="1"/>
    <col min="4395" max="4397" width="9.140625" style="640"/>
    <col min="4398" max="4398" width="9.85546875" style="640" bestFit="1" customWidth="1"/>
    <col min="4399" max="4399" width="10.28515625" style="640" bestFit="1" customWidth="1"/>
    <col min="4400" max="4402" width="9.140625" style="640"/>
    <col min="4403" max="4403" width="9.85546875" style="640" bestFit="1" customWidth="1"/>
    <col min="4404" max="4404" width="10.28515625" style="640" bestFit="1" customWidth="1"/>
    <col min="4405" max="4406" width="9.140625" style="640" customWidth="1"/>
    <col min="4407" max="4407" width="10.28515625" style="640" customWidth="1"/>
    <col min="4408" max="4408" width="9.140625" style="640" customWidth="1"/>
    <col min="4409" max="4410" width="10.28515625" style="640" customWidth="1"/>
    <col min="4411" max="4411" width="9.140625" style="640" customWidth="1"/>
    <col min="4412" max="4413" width="10.28515625" style="640" bestFit="1" customWidth="1"/>
    <col min="4414" max="4414" width="9.140625" style="640"/>
    <col min="4415" max="4416" width="10.28515625" style="640" bestFit="1" customWidth="1"/>
    <col min="4417" max="4417" width="10.85546875" style="640" bestFit="1" customWidth="1"/>
    <col min="4418" max="4418" width="10.28515625" style="640" bestFit="1" customWidth="1"/>
    <col min="4419" max="4419" width="10.85546875" style="640" bestFit="1" customWidth="1"/>
    <col min="4420" max="4420" width="11.140625" style="640" bestFit="1" customWidth="1"/>
    <col min="4421" max="4421" width="10.28515625" style="640" bestFit="1" customWidth="1"/>
    <col min="4422" max="4609" width="9.140625" style="640"/>
    <col min="4610" max="4610" width="17.42578125" style="640" bestFit="1" customWidth="1"/>
    <col min="4611" max="4613" width="9.140625" style="640"/>
    <col min="4614" max="4614" width="9.85546875" style="640" bestFit="1" customWidth="1"/>
    <col min="4615" max="4615" width="10.7109375" style="640" bestFit="1" customWidth="1"/>
    <col min="4616" max="4618" width="9.140625" style="640"/>
    <col min="4619" max="4619" width="9.85546875" style="640" bestFit="1" customWidth="1"/>
    <col min="4620" max="4620" width="10.28515625" style="640" bestFit="1" customWidth="1"/>
    <col min="4621" max="4623" width="9.140625" style="640"/>
    <col min="4624" max="4624" width="9.85546875" style="640" bestFit="1" customWidth="1"/>
    <col min="4625" max="4625" width="10.28515625" style="640" bestFit="1" customWidth="1"/>
    <col min="4626" max="4628" width="9.140625" style="640"/>
    <col min="4629" max="4629" width="9.85546875" style="640" bestFit="1" customWidth="1"/>
    <col min="4630" max="4630" width="10.28515625" style="640" bestFit="1" customWidth="1"/>
    <col min="4631" max="4633" width="9.140625" style="640"/>
    <col min="4634" max="4634" width="9.85546875" style="640" bestFit="1" customWidth="1"/>
    <col min="4635" max="4635" width="10.28515625" style="640" bestFit="1" customWidth="1"/>
    <col min="4636" max="4638" width="9.140625" style="640"/>
    <col min="4639" max="4639" width="9.85546875" style="640" bestFit="1" customWidth="1"/>
    <col min="4640" max="4640" width="10.28515625" style="640" bestFit="1" customWidth="1"/>
    <col min="4641" max="4643" width="9.140625" style="640"/>
    <col min="4644" max="4644" width="9.85546875" style="640" bestFit="1" customWidth="1"/>
    <col min="4645" max="4645" width="10.28515625" style="640" bestFit="1" customWidth="1"/>
    <col min="4646" max="4648" width="9.140625" style="640"/>
    <col min="4649" max="4649" width="9.85546875" style="640" bestFit="1" customWidth="1"/>
    <col min="4650" max="4650" width="10.28515625" style="640" bestFit="1" customWidth="1"/>
    <col min="4651" max="4653" width="9.140625" style="640"/>
    <col min="4654" max="4654" width="9.85546875" style="640" bestFit="1" customWidth="1"/>
    <col min="4655" max="4655" width="10.28515625" style="640" bestFit="1" customWidth="1"/>
    <col min="4656" max="4658" width="9.140625" style="640"/>
    <col min="4659" max="4659" width="9.85546875" style="640" bestFit="1" customWidth="1"/>
    <col min="4660" max="4660" width="10.28515625" style="640" bestFit="1" customWidth="1"/>
    <col min="4661" max="4662" width="9.140625" style="640" customWidth="1"/>
    <col min="4663" max="4663" width="10.28515625" style="640" customWidth="1"/>
    <col min="4664" max="4664" width="9.140625" style="640" customWidth="1"/>
    <col min="4665" max="4666" width="10.28515625" style="640" customWidth="1"/>
    <col min="4667" max="4667" width="9.140625" style="640" customWidth="1"/>
    <col min="4668" max="4669" width="10.28515625" style="640" bestFit="1" customWidth="1"/>
    <col min="4670" max="4670" width="9.140625" style="640"/>
    <col min="4671" max="4672" width="10.28515625" style="640" bestFit="1" customWidth="1"/>
    <col min="4673" max="4673" width="10.85546875" style="640" bestFit="1" customWidth="1"/>
    <col min="4674" max="4674" width="10.28515625" style="640" bestFit="1" customWidth="1"/>
    <col min="4675" max="4675" width="10.85546875" style="640" bestFit="1" customWidth="1"/>
    <col min="4676" max="4676" width="11.140625" style="640" bestFit="1" customWidth="1"/>
    <col min="4677" max="4677" width="10.28515625" style="640" bestFit="1" customWidth="1"/>
    <col min="4678" max="4865" width="9.140625" style="640"/>
    <col min="4866" max="4866" width="17.42578125" style="640" bestFit="1" customWidth="1"/>
    <col min="4867" max="4869" width="9.140625" style="640"/>
    <col min="4870" max="4870" width="9.85546875" style="640" bestFit="1" customWidth="1"/>
    <col min="4871" max="4871" width="10.7109375" style="640" bestFit="1" customWidth="1"/>
    <col min="4872" max="4874" width="9.140625" style="640"/>
    <col min="4875" max="4875" width="9.85546875" style="640" bestFit="1" customWidth="1"/>
    <col min="4876" max="4876" width="10.28515625" style="640" bestFit="1" customWidth="1"/>
    <col min="4877" max="4879" width="9.140625" style="640"/>
    <col min="4880" max="4880" width="9.85546875" style="640" bestFit="1" customWidth="1"/>
    <col min="4881" max="4881" width="10.28515625" style="640" bestFit="1" customWidth="1"/>
    <col min="4882" max="4884" width="9.140625" style="640"/>
    <col min="4885" max="4885" width="9.85546875" style="640" bestFit="1" customWidth="1"/>
    <col min="4886" max="4886" width="10.28515625" style="640" bestFit="1" customWidth="1"/>
    <col min="4887" max="4889" width="9.140625" style="640"/>
    <col min="4890" max="4890" width="9.85546875" style="640" bestFit="1" customWidth="1"/>
    <col min="4891" max="4891" width="10.28515625" style="640" bestFit="1" customWidth="1"/>
    <col min="4892" max="4894" width="9.140625" style="640"/>
    <col min="4895" max="4895" width="9.85546875" style="640" bestFit="1" customWidth="1"/>
    <col min="4896" max="4896" width="10.28515625" style="640" bestFit="1" customWidth="1"/>
    <col min="4897" max="4899" width="9.140625" style="640"/>
    <col min="4900" max="4900" width="9.85546875" style="640" bestFit="1" customWidth="1"/>
    <col min="4901" max="4901" width="10.28515625" style="640" bestFit="1" customWidth="1"/>
    <col min="4902" max="4904" width="9.140625" style="640"/>
    <col min="4905" max="4905" width="9.85546875" style="640" bestFit="1" customWidth="1"/>
    <col min="4906" max="4906" width="10.28515625" style="640" bestFit="1" customWidth="1"/>
    <col min="4907" max="4909" width="9.140625" style="640"/>
    <col min="4910" max="4910" width="9.85546875" style="640" bestFit="1" customWidth="1"/>
    <col min="4911" max="4911" width="10.28515625" style="640" bestFit="1" customWidth="1"/>
    <col min="4912" max="4914" width="9.140625" style="640"/>
    <col min="4915" max="4915" width="9.85546875" style="640" bestFit="1" customWidth="1"/>
    <col min="4916" max="4916" width="10.28515625" style="640" bestFit="1" customWidth="1"/>
    <col min="4917" max="4918" width="9.140625" style="640" customWidth="1"/>
    <col min="4919" max="4919" width="10.28515625" style="640" customWidth="1"/>
    <col min="4920" max="4920" width="9.140625" style="640" customWidth="1"/>
    <col min="4921" max="4922" width="10.28515625" style="640" customWidth="1"/>
    <col min="4923" max="4923" width="9.140625" style="640" customWidth="1"/>
    <col min="4924" max="4925" width="10.28515625" style="640" bestFit="1" customWidth="1"/>
    <col min="4926" max="4926" width="9.140625" style="640"/>
    <col min="4927" max="4928" width="10.28515625" style="640" bestFit="1" customWidth="1"/>
    <col min="4929" max="4929" width="10.85546875" style="640" bestFit="1" customWidth="1"/>
    <col min="4930" max="4930" width="10.28515625" style="640" bestFit="1" customWidth="1"/>
    <col min="4931" max="4931" width="10.85546875" style="640" bestFit="1" customWidth="1"/>
    <col min="4932" max="4932" width="11.140625" style="640" bestFit="1" customWidth="1"/>
    <col min="4933" max="4933" width="10.28515625" style="640" bestFit="1" customWidth="1"/>
    <col min="4934" max="5121" width="9.140625" style="640"/>
    <col min="5122" max="5122" width="17.42578125" style="640" bestFit="1" customWidth="1"/>
    <col min="5123" max="5125" width="9.140625" style="640"/>
    <col min="5126" max="5126" width="9.85546875" style="640" bestFit="1" customWidth="1"/>
    <col min="5127" max="5127" width="10.7109375" style="640" bestFit="1" customWidth="1"/>
    <col min="5128" max="5130" width="9.140625" style="640"/>
    <col min="5131" max="5131" width="9.85546875" style="640" bestFit="1" customWidth="1"/>
    <col min="5132" max="5132" width="10.28515625" style="640" bestFit="1" customWidth="1"/>
    <col min="5133" max="5135" width="9.140625" style="640"/>
    <col min="5136" max="5136" width="9.85546875" style="640" bestFit="1" customWidth="1"/>
    <col min="5137" max="5137" width="10.28515625" style="640" bestFit="1" customWidth="1"/>
    <col min="5138" max="5140" width="9.140625" style="640"/>
    <col min="5141" max="5141" width="9.85546875" style="640" bestFit="1" customWidth="1"/>
    <col min="5142" max="5142" width="10.28515625" style="640" bestFit="1" customWidth="1"/>
    <col min="5143" max="5145" width="9.140625" style="640"/>
    <col min="5146" max="5146" width="9.85546875" style="640" bestFit="1" customWidth="1"/>
    <col min="5147" max="5147" width="10.28515625" style="640" bestFit="1" customWidth="1"/>
    <col min="5148" max="5150" width="9.140625" style="640"/>
    <col min="5151" max="5151" width="9.85546875" style="640" bestFit="1" customWidth="1"/>
    <col min="5152" max="5152" width="10.28515625" style="640" bestFit="1" customWidth="1"/>
    <col min="5153" max="5155" width="9.140625" style="640"/>
    <col min="5156" max="5156" width="9.85546875" style="640" bestFit="1" customWidth="1"/>
    <col min="5157" max="5157" width="10.28515625" style="640" bestFit="1" customWidth="1"/>
    <col min="5158" max="5160" width="9.140625" style="640"/>
    <col min="5161" max="5161" width="9.85546875" style="640" bestFit="1" customWidth="1"/>
    <col min="5162" max="5162" width="10.28515625" style="640" bestFit="1" customWidth="1"/>
    <col min="5163" max="5165" width="9.140625" style="640"/>
    <col min="5166" max="5166" width="9.85546875" style="640" bestFit="1" customWidth="1"/>
    <col min="5167" max="5167" width="10.28515625" style="640" bestFit="1" customWidth="1"/>
    <col min="5168" max="5170" width="9.140625" style="640"/>
    <col min="5171" max="5171" width="9.85546875" style="640" bestFit="1" customWidth="1"/>
    <col min="5172" max="5172" width="10.28515625" style="640" bestFit="1" customWidth="1"/>
    <col min="5173" max="5174" width="9.140625" style="640" customWidth="1"/>
    <col min="5175" max="5175" width="10.28515625" style="640" customWidth="1"/>
    <col min="5176" max="5176" width="9.140625" style="640" customWidth="1"/>
    <col min="5177" max="5178" width="10.28515625" style="640" customWidth="1"/>
    <col min="5179" max="5179" width="9.140625" style="640" customWidth="1"/>
    <col min="5180" max="5181" width="10.28515625" style="640" bestFit="1" customWidth="1"/>
    <col min="5182" max="5182" width="9.140625" style="640"/>
    <col min="5183" max="5184" width="10.28515625" style="640" bestFit="1" customWidth="1"/>
    <col min="5185" max="5185" width="10.85546875" style="640" bestFit="1" customWidth="1"/>
    <col min="5186" max="5186" width="10.28515625" style="640" bestFit="1" customWidth="1"/>
    <col min="5187" max="5187" width="10.85546875" style="640" bestFit="1" customWidth="1"/>
    <col min="5188" max="5188" width="11.140625" style="640" bestFit="1" customWidth="1"/>
    <col min="5189" max="5189" width="10.28515625" style="640" bestFit="1" customWidth="1"/>
    <col min="5190" max="5377" width="9.140625" style="640"/>
    <col min="5378" max="5378" width="17.42578125" style="640" bestFit="1" customWidth="1"/>
    <col min="5379" max="5381" width="9.140625" style="640"/>
    <col min="5382" max="5382" width="9.85546875" style="640" bestFit="1" customWidth="1"/>
    <col min="5383" max="5383" width="10.7109375" style="640" bestFit="1" customWidth="1"/>
    <col min="5384" max="5386" width="9.140625" style="640"/>
    <col min="5387" max="5387" width="9.85546875" style="640" bestFit="1" customWidth="1"/>
    <col min="5388" max="5388" width="10.28515625" style="640" bestFit="1" customWidth="1"/>
    <col min="5389" max="5391" width="9.140625" style="640"/>
    <col min="5392" max="5392" width="9.85546875" style="640" bestFit="1" customWidth="1"/>
    <col min="5393" max="5393" width="10.28515625" style="640" bestFit="1" customWidth="1"/>
    <col min="5394" max="5396" width="9.140625" style="640"/>
    <col min="5397" max="5397" width="9.85546875" style="640" bestFit="1" customWidth="1"/>
    <col min="5398" max="5398" width="10.28515625" style="640" bestFit="1" customWidth="1"/>
    <col min="5399" max="5401" width="9.140625" style="640"/>
    <col min="5402" max="5402" width="9.85546875" style="640" bestFit="1" customWidth="1"/>
    <col min="5403" max="5403" width="10.28515625" style="640" bestFit="1" customWidth="1"/>
    <col min="5404" max="5406" width="9.140625" style="640"/>
    <col min="5407" max="5407" width="9.85546875" style="640" bestFit="1" customWidth="1"/>
    <col min="5408" max="5408" width="10.28515625" style="640" bestFit="1" customWidth="1"/>
    <col min="5409" max="5411" width="9.140625" style="640"/>
    <col min="5412" max="5412" width="9.85546875" style="640" bestFit="1" customWidth="1"/>
    <col min="5413" max="5413" width="10.28515625" style="640" bestFit="1" customWidth="1"/>
    <col min="5414" max="5416" width="9.140625" style="640"/>
    <col min="5417" max="5417" width="9.85546875" style="640" bestFit="1" customWidth="1"/>
    <col min="5418" max="5418" width="10.28515625" style="640" bestFit="1" customWidth="1"/>
    <col min="5419" max="5421" width="9.140625" style="640"/>
    <col min="5422" max="5422" width="9.85546875" style="640" bestFit="1" customWidth="1"/>
    <col min="5423" max="5423" width="10.28515625" style="640" bestFit="1" customWidth="1"/>
    <col min="5424" max="5426" width="9.140625" style="640"/>
    <col min="5427" max="5427" width="9.85546875" style="640" bestFit="1" customWidth="1"/>
    <col min="5428" max="5428" width="10.28515625" style="640" bestFit="1" customWidth="1"/>
    <col min="5429" max="5430" width="9.140625" style="640" customWidth="1"/>
    <col min="5431" max="5431" width="10.28515625" style="640" customWidth="1"/>
    <col min="5432" max="5432" width="9.140625" style="640" customWidth="1"/>
    <col min="5433" max="5434" width="10.28515625" style="640" customWidth="1"/>
    <col min="5435" max="5435" width="9.140625" style="640" customWidth="1"/>
    <col min="5436" max="5437" width="10.28515625" style="640" bestFit="1" customWidth="1"/>
    <col min="5438" max="5438" width="9.140625" style="640"/>
    <col min="5439" max="5440" width="10.28515625" style="640" bestFit="1" customWidth="1"/>
    <col min="5441" max="5441" width="10.85546875" style="640" bestFit="1" customWidth="1"/>
    <col min="5442" max="5442" width="10.28515625" style="640" bestFit="1" customWidth="1"/>
    <col min="5443" max="5443" width="10.85546875" style="640" bestFit="1" customWidth="1"/>
    <col min="5444" max="5444" width="11.140625" style="640" bestFit="1" customWidth="1"/>
    <col min="5445" max="5445" width="10.28515625" style="640" bestFit="1" customWidth="1"/>
    <col min="5446" max="5633" width="9.140625" style="640"/>
    <col min="5634" max="5634" width="17.42578125" style="640" bestFit="1" customWidth="1"/>
    <col min="5635" max="5637" width="9.140625" style="640"/>
    <col min="5638" max="5638" width="9.85546875" style="640" bestFit="1" customWidth="1"/>
    <col min="5639" max="5639" width="10.7109375" style="640" bestFit="1" customWidth="1"/>
    <col min="5640" max="5642" width="9.140625" style="640"/>
    <col min="5643" max="5643" width="9.85546875" style="640" bestFit="1" customWidth="1"/>
    <col min="5644" max="5644" width="10.28515625" style="640" bestFit="1" customWidth="1"/>
    <col min="5645" max="5647" width="9.140625" style="640"/>
    <col min="5648" max="5648" width="9.85546875" style="640" bestFit="1" customWidth="1"/>
    <col min="5649" max="5649" width="10.28515625" style="640" bestFit="1" customWidth="1"/>
    <col min="5650" max="5652" width="9.140625" style="640"/>
    <col min="5653" max="5653" width="9.85546875" style="640" bestFit="1" customWidth="1"/>
    <col min="5654" max="5654" width="10.28515625" style="640" bestFit="1" customWidth="1"/>
    <col min="5655" max="5657" width="9.140625" style="640"/>
    <col min="5658" max="5658" width="9.85546875" style="640" bestFit="1" customWidth="1"/>
    <col min="5659" max="5659" width="10.28515625" style="640" bestFit="1" customWidth="1"/>
    <col min="5660" max="5662" width="9.140625" style="640"/>
    <col min="5663" max="5663" width="9.85546875" style="640" bestFit="1" customWidth="1"/>
    <col min="5664" max="5664" width="10.28515625" style="640" bestFit="1" customWidth="1"/>
    <col min="5665" max="5667" width="9.140625" style="640"/>
    <col min="5668" max="5668" width="9.85546875" style="640" bestFit="1" customWidth="1"/>
    <col min="5669" max="5669" width="10.28515625" style="640" bestFit="1" customWidth="1"/>
    <col min="5670" max="5672" width="9.140625" style="640"/>
    <col min="5673" max="5673" width="9.85546875" style="640" bestFit="1" customWidth="1"/>
    <col min="5674" max="5674" width="10.28515625" style="640" bestFit="1" customWidth="1"/>
    <col min="5675" max="5677" width="9.140625" style="640"/>
    <col min="5678" max="5678" width="9.85546875" style="640" bestFit="1" customWidth="1"/>
    <col min="5679" max="5679" width="10.28515625" style="640" bestFit="1" customWidth="1"/>
    <col min="5680" max="5682" width="9.140625" style="640"/>
    <col min="5683" max="5683" width="9.85546875" style="640" bestFit="1" customWidth="1"/>
    <col min="5684" max="5684" width="10.28515625" style="640" bestFit="1" customWidth="1"/>
    <col min="5685" max="5686" width="9.140625" style="640" customWidth="1"/>
    <col min="5687" max="5687" width="10.28515625" style="640" customWidth="1"/>
    <col min="5688" max="5688" width="9.140625" style="640" customWidth="1"/>
    <col min="5689" max="5690" width="10.28515625" style="640" customWidth="1"/>
    <col min="5691" max="5691" width="9.140625" style="640" customWidth="1"/>
    <col min="5692" max="5693" width="10.28515625" style="640" bestFit="1" customWidth="1"/>
    <col min="5694" max="5694" width="9.140625" style="640"/>
    <col min="5695" max="5696" width="10.28515625" style="640" bestFit="1" customWidth="1"/>
    <col min="5697" max="5697" width="10.85546875" style="640" bestFit="1" customWidth="1"/>
    <col min="5698" max="5698" width="10.28515625" style="640" bestFit="1" customWidth="1"/>
    <col min="5699" max="5699" width="10.85546875" style="640" bestFit="1" customWidth="1"/>
    <col min="5700" max="5700" width="11.140625" style="640" bestFit="1" customWidth="1"/>
    <col min="5701" max="5701" width="10.28515625" style="640" bestFit="1" customWidth="1"/>
    <col min="5702" max="5889" width="9.140625" style="640"/>
    <col min="5890" max="5890" width="17.42578125" style="640" bestFit="1" customWidth="1"/>
    <col min="5891" max="5893" width="9.140625" style="640"/>
    <col min="5894" max="5894" width="9.85546875" style="640" bestFit="1" customWidth="1"/>
    <col min="5895" max="5895" width="10.7109375" style="640" bestFit="1" customWidth="1"/>
    <col min="5896" max="5898" width="9.140625" style="640"/>
    <col min="5899" max="5899" width="9.85546875" style="640" bestFit="1" customWidth="1"/>
    <col min="5900" max="5900" width="10.28515625" style="640" bestFit="1" customWidth="1"/>
    <col min="5901" max="5903" width="9.140625" style="640"/>
    <col min="5904" max="5904" width="9.85546875" style="640" bestFit="1" customWidth="1"/>
    <col min="5905" max="5905" width="10.28515625" style="640" bestFit="1" customWidth="1"/>
    <col min="5906" max="5908" width="9.140625" style="640"/>
    <col min="5909" max="5909" width="9.85546875" style="640" bestFit="1" customWidth="1"/>
    <col min="5910" max="5910" width="10.28515625" style="640" bestFit="1" customWidth="1"/>
    <col min="5911" max="5913" width="9.140625" style="640"/>
    <col min="5914" max="5914" width="9.85546875" style="640" bestFit="1" customWidth="1"/>
    <col min="5915" max="5915" width="10.28515625" style="640" bestFit="1" customWidth="1"/>
    <col min="5916" max="5918" width="9.140625" style="640"/>
    <col min="5919" max="5919" width="9.85546875" style="640" bestFit="1" customWidth="1"/>
    <col min="5920" max="5920" width="10.28515625" style="640" bestFit="1" customWidth="1"/>
    <col min="5921" max="5923" width="9.140625" style="640"/>
    <col min="5924" max="5924" width="9.85546875" style="640" bestFit="1" customWidth="1"/>
    <col min="5925" max="5925" width="10.28515625" style="640" bestFit="1" customWidth="1"/>
    <col min="5926" max="5928" width="9.140625" style="640"/>
    <col min="5929" max="5929" width="9.85546875" style="640" bestFit="1" customWidth="1"/>
    <col min="5930" max="5930" width="10.28515625" style="640" bestFit="1" customWidth="1"/>
    <col min="5931" max="5933" width="9.140625" style="640"/>
    <col min="5934" max="5934" width="9.85546875" style="640" bestFit="1" customWidth="1"/>
    <col min="5935" max="5935" width="10.28515625" style="640" bestFit="1" customWidth="1"/>
    <col min="5936" max="5938" width="9.140625" style="640"/>
    <col min="5939" max="5939" width="9.85546875" style="640" bestFit="1" customWidth="1"/>
    <col min="5940" max="5940" width="10.28515625" style="640" bestFit="1" customWidth="1"/>
    <col min="5941" max="5942" width="9.140625" style="640" customWidth="1"/>
    <col min="5943" max="5943" width="10.28515625" style="640" customWidth="1"/>
    <col min="5944" max="5944" width="9.140625" style="640" customWidth="1"/>
    <col min="5945" max="5946" width="10.28515625" style="640" customWidth="1"/>
    <col min="5947" max="5947" width="9.140625" style="640" customWidth="1"/>
    <col min="5948" max="5949" width="10.28515625" style="640" bestFit="1" customWidth="1"/>
    <col min="5950" max="5950" width="9.140625" style="640"/>
    <col min="5951" max="5952" width="10.28515625" style="640" bestFit="1" customWidth="1"/>
    <col min="5953" max="5953" width="10.85546875" style="640" bestFit="1" customWidth="1"/>
    <col min="5954" max="5954" width="10.28515625" style="640" bestFit="1" customWidth="1"/>
    <col min="5955" max="5955" width="10.85546875" style="640" bestFit="1" customWidth="1"/>
    <col min="5956" max="5956" width="11.140625" style="640" bestFit="1" customWidth="1"/>
    <col min="5957" max="5957" width="10.28515625" style="640" bestFit="1" customWidth="1"/>
    <col min="5958" max="6145" width="9.140625" style="640"/>
    <col min="6146" max="6146" width="17.42578125" style="640" bestFit="1" customWidth="1"/>
    <col min="6147" max="6149" width="9.140625" style="640"/>
    <col min="6150" max="6150" width="9.85546875" style="640" bestFit="1" customWidth="1"/>
    <col min="6151" max="6151" width="10.7109375" style="640" bestFit="1" customWidth="1"/>
    <col min="6152" max="6154" width="9.140625" style="640"/>
    <col min="6155" max="6155" width="9.85546875" style="640" bestFit="1" customWidth="1"/>
    <col min="6156" max="6156" width="10.28515625" style="640" bestFit="1" customWidth="1"/>
    <col min="6157" max="6159" width="9.140625" style="640"/>
    <col min="6160" max="6160" width="9.85546875" style="640" bestFit="1" customWidth="1"/>
    <col min="6161" max="6161" width="10.28515625" style="640" bestFit="1" customWidth="1"/>
    <col min="6162" max="6164" width="9.140625" style="640"/>
    <col min="6165" max="6165" width="9.85546875" style="640" bestFit="1" customWidth="1"/>
    <col min="6166" max="6166" width="10.28515625" style="640" bestFit="1" customWidth="1"/>
    <col min="6167" max="6169" width="9.140625" style="640"/>
    <col min="6170" max="6170" width="9.85546875" style="640" bestFit="1" customWidth="1"/>
    <col min="6171" max="6171" width="10.28515625" style="640" bestFit="1" customWidth="1"/>
    <col min="6172" max="6174" width="9.140625" style="640"/>
    <col min="6175" max="6175" width="9.85546875" style="640" bestFit="1" customWidth="1"/>
    <col min="6176" max="6176" width="10.28515625" style="640" bestFit="1" customWidth="1"/>
    <col min="6177" max="6179" width="9.140625" style="640"/>
    <col min="6180" max="6180" width="9.85546875" style="640" bestFit="1" customWidth="1"/>
    <col min="6181" max="6181" width="10.28515625" style="640" bestFit="1" customWidth="1"/>
    <col min="6182" max="6184" width="9.140625" style="640"/>
    <col min="6185" max="6185" width="9.85546875" style="640" bestFit="1" customWidth="1"/>
    <col min="6186" max="6186" width="10.28515625" style="640" bestFit="1" customWidth="1"/>
    <col min="6187" max="6189" width="9.140625" style="640"/>
    <col min="6190" max="6190" width="9.85546875" style="640" bestFit="1" customWidth="1"/>
    <col min="6191" max="6191" width="10.28515625" style="640" bestFit="1" customWidth="1"/>
    <col min="6192" max="6194" width="9.140625" style="640"/>
    <col min="6195" max="6195" width="9.85546875" style="640" bestFit="1" customWidth="1"/>
    <col min="6196" max="6196" width="10.28515625" style="640" bestFit="1" customWidth="1"/>
    <col min="6197" max="6198" width="9.140625" style="640" customWidth="1"/>
    <col min="6199" max="6199" width="10.28515625" style="640" customWidth="1"/>
    <col min="6200" max="6200" width="9.140625" style="640" customWidth="1"/>
    <col min="6201" max="6202" width="10.28515625" style="640" customWidth="1"/>
    <col min="6203" max="6203" width="9.140625" style="640" customWidth="1"/>
    <col min="6204" max="6205" width="10.28515625" style="640" bestFit="1" customWidth="1"/>
    <col min="6206" max="6206" width="9.140625" style="640"/>
    <col min="6207" max="6208" width="10.28515625" style="640" bestFit="1" customWidth="1"/>
    <col min="6209" max="6209" width="10.85546875" style="640" bestFit="1" customWidth="1"/>
    <col min="6210" max="6210" width="10.28515625" style="640" bestFit="1" customWidth="1"/>
    <col min="6211" max="6211" width="10.85546875" style="640" bestFit="1" customWidth="1"/>
    <col min="6212" max="6212" width="11.140625" style="640" bestFit="1" customWidth="1"/>
    <col min="6213" max="6213" width="10.28515625" style="640" bestFit="1" customWidth="1"/>
    <col min="6214" max="6401" width="9.140625" style="640"/>
    <col min="6402" max="6402" width="17.42578125" style="640" bestFit="1" customWidth="1"/>
    <col min="6403" max="6405" width="9.140625" style="640"/>
    <col min="6406" max="6406" width="9.85546875" style="640" bestFit="1" customWidth="1"/>
    <col min="6407" max="6407" width="10.7109375" style="640" bestFit="1" customWidth="1"/>
    <col min="6408" max="6410" width="9.140625" style="640"/>
    <col min="6411" max="6411" width="9.85546875" style="640" bestFit="1" customWidth="1"/>
    <col min="6412" max="6412" width="10.28515625" style="640" bestFit="1" customWidth="1"/>
    <col min="6413" max="6415" width="9.140625" style="640"/>
    <col min="6416" max="6416" width="9.85546875" style="640" bestFit="1" customWidth="1"/>
    <col min="6417" max="6417" width="10.28515625" style="640" bestFit="1" customWidth="1"/>
    <col min="6418" max="6420" width="9.140625" style="640"/>
    <col min="6421" max="6421" width="9.85546875" style="640" bestFit="1" customWidth="1"/>
    <col min="6422" max="6422" width="10.28515625" style="640" bestFit="1" customWidth="1"/>
    <col min="6423" max="6425" width="9.140625" style="640"/>
    <col min="6426" max="6426" width="9.85546875" style="640" bestFit="1" customWidth="1"/>
    <col min="6427" max="6427" width="10.28515625" style="640" bestFit="1" customWidth="1"/>
    <col min="6428" max="6430" width="9.140625" style="640"/>
    <col min="6431" max="6431" width="9.85546875" style="640" bestFit="1" customWidth="1"/>
    <col min="6432" max="6432" width="10.28515625" style="640" bestFit="1" customWidth="1"/>
    <col min="6433" max="6435" width="9.140625" style="640"/>
    <col min="6436" max="6436" width="9.85546875" style="640" bestFit="1" customWidth="1"/>
    <col min="6437" max="6437" width="10.28515625" style="640" bestFit="1" customWidth="1"/>
    <col min="6438" max="6440" width="9.140625" style="640"/>
    <col min="6441" max="6441" width="9.85546875" style="640" bestFit="1" customWidth="1"/>
    <col min="6442" max="6442" width="10.28515625" style="640" bestFit="1" customWidth="1"/>
    <col min="6443" max="6445" width="9.140625" style="640"/>
    <col min="6446" max="6446" width="9.85546875" style="640" bestFit="1" customWidth="1"/>
    <col min="6447" max="6447" width="10.28515625" style="640" bestFit="1" customWidth="1"/>
    <col min="6448" max="6450" width="9.140625" style="640"/>
    <col min="6451" max="6451" width="9.85546875" style="640" bestFit="1" customWidth="1"/>
    <col min="6452" max="6452" width="10.28515625" style="640" bestFit="1" customWidth="1"/>
    <col min="6453" max="6454" width="9.140625" style="640" customWidth="1"/>
    <col min="6455" max="6455" width="10.28515625" style="640" customWidth="1"/>
    <col min="6456" max="6456" width="9.140625" style="640" customWidth="1"/>
    <col min="6457" max="6458" width="10.28515625" style="640" customWidth="1"/>
    <col min="6459" max="6459" width="9.140625" style="640" customWidth="1"/>
    <col min="6460" max="6461" width="10.28515625" style="640" bestFit="1" customWidth="1"/>
    <col min="6462" max="6462" width="9.140625" style="640"/>
    <col min="6463" max="6464" width="10.28515625" style="640" bestFit="1" customWidth="1"/>
    <col min="6465" max="6465" width="10.85546875" style="640" bestFit="1" customWidth="1"/>
    <col min="6466" max="6466" width="10.28515625" style="640" bestFit="1" customWidth="1"/>
    <col min="6467" max="6467" width="10.85546875" style="640" bestFit="1" customWidth="1"/>
    <col min="6468" max="6468" width="11.140625" style="640" bestFit="1" customWidth="1"/>
    <col min="6469" max="6469" width="10.28515625" style="640" bestFit="1" customWidth="1"/>
    <col min="6470" max="6657" width="9.140625" style="640"/>
    <col min="6658" max="6658" width="17.42578125" style="640" bestFit="1" customWidth="1"/>
    <col min="6659" max="6661" width="9.140625" style="640"/>
    <col min="6662" max="6662" width="9.85546875" style="640" bestFit="1" customWidth="1"/>
    <col min="6663" max="6663" width="10.7109375" style="640" bestFit="1" customWidth="1"/>
    <col min="6664" max="6666" width="9.140625" style="640"/>
    <col min="6667" max="6667" width="9.85546875" style="640" bestFit="1" customWidth="1"/>
    <col min="6668" max="6668" width="10.28515625" style="640" bestFit="1" customWidth="1"/>
    <col min="6669" max="6671" width="9.140625" style="640"/>
    <col min="6672" max="6672" width="9.85546875" style="640" bestFit="1" customWidth="1"/>
    <col min="6673" max="6673" width="10.28515625" style="640" bestFit="1" customWidth="1"/>
    <col min="6674" max="6676" width="9.140625" style="640"/>
    <col min="6677" max="6677" width="9.85546875" style="640" bestFit="1" customWidth="1"/>
    <col min="6678" max="6678" width="10.28515625" style="640" bestFit="1" customWidth="1"/>
    <col min="6679" max="6681" width="9.140625" style="640"/>
    <col min="6682" max="6682" width="9.85546875" style="640" bestFit="1" customWidth="1"/>
    <col min="6683" max="6683" width="10.28515625" style="640" bestFit="1" customWidth="1"/>
    <col min="6684" max="6686" width="9.140625" style="640"/>
    <col min="6687" max="6687" width="9.85546875" style="640" bestFit="1" customWidth="1"/>
    <col min="6688" max="6688" width="10.28515625" style="640" bestFit="1" customWidth="1"/>
    <col min="6689" max="6691" width="9.140625" style="640"/>
    <col min="6692" max="6692" width="9.85546875" style="640" bestFit="1" customWidth="1"/>
    <col min="6693" max="6693" width="10.28515625" style="640" bestFit="1" customWidth="1"/>
    <col min="6694" max="6696" width="9.140625" style="640"/>
    <col min="6697" max="6697" width="9.85546875" style="640" bestFit="1" customWidth="1"/>
    <col min="6698" max="6698" width="10.28515625" style="640" bestFit="1" customWidth="1"/>
    <col min="6699" max="6701" width="9.140625" style="640"/>
    <col min="6702" max="6702" width="9.85546875" style="640" bestFit="1" customWidth="1"/>
    <col min="6703" max="6703" width="10.28515625" style="640" bestFit="1" customWidth="1"/>
    <col min="6704" max="6706" width="9.140625" style="640"/>
    <col min="6707" max="6707" width="9.85546875" style="640" bestFit="1" customWidth="1"/>
    <col min="6708" max="6708" width="10.28515625" style="640" bestFit="1" customWidth="1"/>
    <col min="6709" max="6710" width="9.140625" style="640" customWidth="1"/>
    <col min="6711" max="6711" width="10.28515625" style="640" customWidth="1"/>
    <col min="6712" max="6712" width="9.140625" style="640" customWidth="1"/>
    <col min="6713" max="6714" width="10.28515625" style="640" customWidth="1"/>
    <col min="6715" max="6715" width="9.140625" style="640" customWidth="1"/>
    <col min="6716" max="6717" width="10.28515625" style="640" bestFit="1" customWidth="1"/>
    <col min="6718" max="6718" width="9.140625" style="640"/>
    <col min="6719" max="6720" width="10.28515625" style="640" bestFit="1" customWidth="1"/>
    <col min="6721" max="6721" width="10.85546875" style="640" bestFit="1" customWidth="1"/>
    <col min="6722" max="6722" width="10.28515625" style="640" bestFit="1" customWidth="1"/>
    <col min="6723" max="6723" width="10.85546875" style="640" bestFit="1" customWidth="1"/>
    <col min="6724" max="6724" width="11.140625" style="640" bestFit="1" customWidth="1"/>
    <col min="6725" max="6725" width="10.28515625" style="640" bestFit="1" customWidth="1"/>
    <col min="6726" max="6913" width="9.140625" style="640"/>
    <col min="6914" max="6914" width="17.42578125" style="640" bestFit="1" customWidth="1"/>
    <col min="6915" max="6917" width="9.140625" style="640"/>
    <col min="6918" max="6918" width="9.85546875" style="640" bestFit="1" customWidth="1"/>
    <col min="6919" max="6919" width="10.7109375" style="640" bestFit="1" customWidth="1"/>
    <col min="6920" max="6922" width="9.140625" style="640"/>
    <col min="6923" max="6923" width="9.85546875" style="640" bestFit="1" customWidth="1"/>
    <col min="6924" max="6924" width="10.28515625" style="640" bestFit="1" customWidth="1"/>
    <col min="6925" max="6927" width="9.140625" style="640"/>
    <col min="6928" max="6928" width="9.85546875" style="640" bestFit="1" customWidth="1"/>
    <col min="6929" max="6929" width="10.28515625" style="640" bestFit="1" customWidth="1"/>
    <col min="6930" max="6932" width="9.140625" style="640"/>
    <col min="6933" max="6933" width="9.85546875" style="640" bestFit="1" customWidth="1"/>
    <col min="6934" max="6934" width="10.28515625" style="640" bestFit="1" customWidth="1"/>
    <col min="6935" max="6937" width="9.140625" style="640"/>
    <col min="6938" max="6938" width="9.85546875" style="640" bestFit="1" customWidth="1"/>
    <col min="6939" max="6939" width="10.28515625" style="640" bestFit="1" customWidth="1"/>
    <col min="6940" max="6942" width="9.140625" style="640"/>
    <col min="6943" max="6943" width="9.85546875" style="640" bestFit="1" customWidth="1"/>
    <col min="6944" max="6944" width="10.28515625" style="640" bestFit="1" customWidth="1"/>
    <col min="6945" max="6947" width="9.140625" style="640"/>
    <col min="6948" max="6948" width="9.85546875" style="640" bestFit="1" customWidth="1"/>
    <col min="6949" max="6949" width="10.28515625" style="640" bestFit="1" customWidth="1"/>
    <col min="6950" max="6952" width="9.140625" style="640"/>
    <col min="6953" max="6953" width="9.85546875" style="640" bestFit="1" customWidth="1"/>
    <col min="6954" max="6954" width="10.28515625" style="640" bestFit="1" customWidth="1"/>
    <col min="6955" max="6957" width="9.140625" style="640"/>
    <col min="6958" max="6958" width="9.85546875" style="640" bestFit="1" customWidth="1"/>
    <col min="6959" max="6959" width="10.28515625" style="640" bestFit="1" customWidth="1"/>
    <col min="6960" max="6962" width="9.140625" style="640"/>
    <col min="6963" max="6963" width="9.85546875" style="640" bestFit="1" customWidth="1"/>
    <col min="6964" max="6964" width="10.28515625" style="640" bestFit="1" customWidth="1"/>
    <col min="6965" max="6966" width="9.140625" style="640" customWidth="1"/>
    <col min="6967" max="6967" width="10.28515625" style="640" customWidth="1"/>
    <col min="6968" max="6968" width="9.140625" style="640" customWidth="1"/>
    <col min="6969" max="6970" width="10.28515625" style="640" customWidth="1"/>
    <col min="6971" max="6971" width="9.140625" style="640" customWidth="1"/>
    <col min="6972" max="6973" width="10.28515625" style="640" bestFit="1" customWidth="1"/>
    <col min="6974" max="6974" width="9.140625" style="640"/>
    <col min="6975" max="6976" width="10.28515625" style="640" bestFit="1" customWidth="1"/>
    <col min="6977" max="6977" width="10.85546875" style="640" bestFit="1" customWidth="1"/>
    <col min="6978" max="6978" width="10.28515625" style="640" bestFit="1" customWidth="1"/>
    <col min="6979" max="6979" width="10.85546875" style="640" bestFit="1" customWidth="1"/>
    <col min="6980" max="6980" width="11.140625" style="640" bestFit="1" customWidth="1"/>
    <col min="6981" max="6981" width="10.28515625" style="640" bestFit="1" customWidth="1"/>
    <col min="6982" max="7169" width="9.140625" style="640"/>
    <col min="7170" max="7170" width="17.42578125" style="640" bestFit="1" customWidth="1"/>
    <col min="7171" max="7173" width="9.140625" style="640"/>
    <col min="7174" max="7174" width="9.85546875" style="640" bestFit="1" customWidth="1"/>
    <col min="7175" max="7175" width="10.7109375" style="640" bestFit="1" customWidth="1"/>
    <col min="7176" max="7178" width="9.140625" style="640"/>
    <col min="7179" max="7179" width="9.85546875" style="640" bestFit="1" customWidth="1"/>
    <col min="7180" max="7180" width="10.28515625" style="640" bestFit="1" customWidth="1"/>
    <col min="7181" max="7183" width="9.140625" style="640"/>
    <col min="7184" max="7184" width="9.85546875" style="640" bestFit="1" customWidth="1"/>
    <col min="7185" max="7185" width="10.28515625" style="640" bestFit="1" customWidth="1"/>
    <col min="7186" max="7188" width="9.140625" style="640"/>
    <col min="7189" max="7189" width="9.85546875" style="640" bestFit="1" customWidth="1"/>
    <col min="7190" max="7190" width="10.28515625" style="640" bestFit="1" customWidth="1"/>
    <col min="7191" max="7193" width="9.140625" style="640"/>
    <col min="7194" max="7194" width="9.85546875" style="640" bestFit="1" customWidth="1"/>
    <col min="7195" max="7195" width="10.28515625" style="640" bestFit="1" customWidth="1"/>
    <col min="7196" max="7198" width="9.140625" style="640"/>
    <col min="7199" max="7199" width="9.85546875" style="640" bestFit="1" customWidth="1"/>
    <col min="7200" max="7200" width="10.28515625" style="640" bestFit="1" customWidth="1"/>
    <col min="7201" max="7203" width="9.140625" style="640"/>
    <col min="7204" max="7204" width="9.85546875" style="640" bestFit="1" customWidth="1"/>
    <col min="7205" max="7205" width="10.28515625" style="640" bestFit="1" customWidth="1"/>
    <col min="7206" max="7208" width="9.140625" style="640"/>
    <col min="7209" max="7209" width="9.85546875" style="640" bestFit="1" customWidth="1"/>
    <col min="7210" max="7210" width="10.28515625" style="640" bestFit="1" customWidth="1"/>
    <col min="7211" max="7213" width="9.140625" style="640"/>
    <col min="7214" max="7214" width="9.85546875" style="640" bestFit="1" customWidth="1"/>
    <col min="7215" max="7215" width="10.28515625" style="640" bestFit="1" customWidth="1"/>
    <col min="7216" max="7218" width="9.140625" style="640"/>
    <col min="7219" max="7219" width="9.85546875" style="640" bestFit="1" customWidth="1"/>
    <col min="7220" max="7220" width="10.28515625" style="640" bestFit="1" customWidth="1"/>
    <col min="7221" max="7222" width="9.140625" style="640" customWidth="1"/>
    <col min="7223" max="7223" width="10.28515625" style="640" customWidth="1"/>
    <col min="7224" max="7224" width="9.140625" style="640" customWidth="1"/>
    <col min="7225" max="7226" width="10.28515625" style="640" customWidth="1"/>
    <col min="7227" max="7227" width="9.140625" style="640" customWidth="1"/>
    <col min="7228" max="7229" width="10.28515625" style="640" bestFit="1" customWidth="1"/>
    <col min="7230" max="7230" width="9.140625" style="640"/>
    <col min="7231" max="7232" width="10.28515625" style="640" bestFit="1" customWidth="1"/>
    <col min="7233" max="7233" width="10.85546875" style="640" bestFit="1" customWidth="1"/>
    <col min="7234" max="7234" width="10.28515625" style="640" bestFit="1" customWidth="1"/>
    <col min="7235" max="7235" width="10.85546875" style="640" bestFit="1" customWidth="1"/>
    <col min="7236" max="7236" width="11.140625" style="640" bestFit="1" customWidth="1"/>
    <col min="7237" max="7237" width="10.28515625" style="640" bestFit="1" customWidth="1"/>
    <col min="7238" max="7425" width="9.140625" style="640"/>
    <col min="7426" max="7426" width="17.42578125" style="640" bestFit="1" customWidth="1"/>
    <col min="7427" max="7429" width="9.140625" style="640"/>
    <col min="7430" max="7430" width="9.85546875" style="640" bestFit="1" customWidth="1"/>
    <col min="7431" max="7431" width="10.7109375" style="640" bestFit="1" customWidth="1"/>
    <col min="7432" max="7434" width="9.140625" style="640"/>
    <col min="7435" max="7435" width="9.85546875" style="640" bestFit="1" customWidth="1"/>
    <col min="7436" max="7436" width="10.28515625" style="640" bestFit="1" customWidth="1"/>
    <col min="7437" max="7439" width="9.140625" style="640"/>
    <col min="7440" max="7440" width="9.85546875" style="640" bestFit="1" customWidth="1"/>
    <col min="7441" max="7441" width="10.28515625" style="640" bestFit="1" customWidth="1"/>
    <col min="7442" max="7444" width="9.140625" style="640"/>
    <col min="7445" max="7445" width="9.85546875" style="640" bestFit="1" customWidth="1"/>
    <col min="7446" max="7446" width="10.28515625" style="640" bestFit="1" customWidth="1"/>
    <col min="7447" max="7449" width="9.140625" style="640"/>
    <col min="7450" max="7450" width="9.85546875" style="640" bestFit="1" customWidth="1"/>
    <col min="7451" max="7451" width="10.28515625" style="640" bestFit="1" customWidth="1"/>
    <col min="7452" max="7454" width="9.140625" style="640"/>
    <col min="7455" max="7455" width="9.85546875" style="640" bestFit="1" customWidth="1"/>
    <col min="7456" max="7456" width="10.28515625" style="640" bestFit="1" customWidth="1"/>
    <col min="7457" max="7459" width="9.140625" style="640"/>
    <col min="7460" max="7460" width="9.85546875" style="640" bestFit="1" customWidth="1"/>
    <col min="7461" max="7461" width="10.28515625" style="640" bestFit="1" customWidth="1"/>
    <col min="7462" max="7464" width="9.140625" style="640"/>
    <col min="7465" max="7465" width="9.85546875" style="640" bestFit="1" customWidth="1"/>
    <col min="7466" max="7466" width="10.28515625" style="640" bestFit="1" customWidth="1"/>
    <col min="7467" max="7469" width="9.140625" style="640"/>
    <col min="7470" max="7470" width="9.85546875" style="640" bestFit="1" customWidth="1"/>
    <col min="7471" max="7471" width="10.28515625" style="640" bestFit="1" customWidth="1"/>
    <col min="7472" max="7474" width="9.140625" style="640"/>
    <col min="7475" max="7475" width="9.85546875" style="640" bestFit="1" customWidth="1"/>
    <col min="7476" max="7476" width="10.28515625" style="640" bestFit="1" customWidth="1"/>
    <col min="7477" max="7478" width="9.140625" style="640" customWidth="1"/>
    <col min="7479" max="7479" width="10.28515625" style="640" customWidth="1"/>
    <col min="7480" max="7480" width="9.140625" style="640" customWidth="1"/>
    <col min="7481" max="7482" width="10.28515625" style="640" customWidth="1"/>
    <col min="7483" max="7483" width="9.140625" style="640" customWidth="1"/>
    <col min="7484" max="7485" width="10.28515625" style="640" bestFit="1" customWidth="1"/>
    <col min="7486" max="7486" width="9.140625" style="640"/>
    <col min="7487" max="7488" width="10.28515625" style="640" bestFit="1" customWidth="1"/>
    <col min="7489" max="7489" width="10.85546875" style="640" bestFit="1" customWidth="1"/>
    <col min="7490" max="7490" width="10.28515625" style="640" bestFit="1" customWidth="1"/>
    <col min="7491" max="7491" width="10.85546875" style="640" bestFit="1" customWidth="1"/>
    <col min="7492" max="7492" width="11.140625" style="640" bestFit="1" customWidth="1"/>
    <col min="7493" max="7493" width="10.28515625" style="640" bestFit="1" customWidth="1"/>
    <col min="7494" max="7681" width="9.140625" style="640"/>
    <col min="7682" max="7682" width="17.42578125" style="640" bestFit="1" customWidth="1"/>
    <col min="7683" max="7685" width="9.140625" style="640"/>
    <col min="7686" max="7686" width="9.85546875" style="640" bestFit="1" customWidth="1"/>
    <col min="7687" max="7687" width="10.7109375" style="640" bestFit="1" customWidth="1"/>
    <col min="7688" max="7690" width="9.140625" style="640"/>
    <col min="7691" max="7691" width="9.85546875" style="640" bestFit="1" customWidth="1"/>
    <col min="7692" max="7692" width="10.28515625" style="640" bestFit="1" customWidth="1"/>
    <col min="7693" max="7695" width="9.140625" style="640"/>
    <col min="7696" max="7696" width="9.85546875" style="640" bestFit="1" customWidth="1"/>
    <col min="7697" max="7697" width="10.28515625" style="640" bestFit="1" customWidth="1"/>
    <col min="7698" max="7700" width="9.140625" style="640"/>
    <col min="7701" max="7701" width="9.85546875" style="640" bestFit="1" customWidth="1"/>
    <col min="7702" max="7702" width="10.28515625" style="640" bestFit="1" customWidth="1"/>
    <col min="7703" max="7705" width="9.140625" style="640"/>
    <col min="7706" max="7706" width="9.85546875" style="640" bestFit="1" customWidth="1"/>
    <col min="7707" max="7707" width="10.28515625" style="640" bestFit="1" customWidth="1"/>
    <col min="7708" max="7710" width="9.140625" style="640"/>
    <col min="7711" max="7711" width="9.85546875" style="640" bestFit="1" customWidth="1"/>
    <col min="7712" max="7712" width="10.28515625" style="640" bestFit="1" customWidth="1"/>
    <col min="7713" max="7715" width="9.140625" style="640"/>
    <col min="7716" max="7716" width="9.85546875" style="640" bestFit="1" customWidth="1"/>
    <col min="7717" max="7717" width="10.28515625" style="640" bestFit="1" customWidth="1"/>
    <col min="7718" max="7720" width="9.140625" style="640"/>
    <col min="7721" max="7721" width="9.85546875" style="640" bestFit="1" customWidth="1"/>
    <col min="7722" max="7722" width="10.28515625" style="640" bestFit="1" customWidth="1"/>
    <col min="7723" max="7725" width="9.140625" style="640"/>
    <col min="7726" max="7726" width="9.85546875" style="640" bestFit="1" customWidth="1"/>
    <col min="7727" max="7727" width="10.28515625" style="640" bestFit="1" customWidth="1"/>
    <col min="7728" max="7730" width="9.140625" style="640"/>
    <col min="7731" max="7731" width="9.85546875" style="640" bestFit="1" customWidth="1"/>
    <col min="7732" max="7732" width="10.28515625" style="640" bestFit="1" customWidth="1"/>
    <col min="7733" max="7734" width="9.140625" style="640" customWidth="1"/>
    <col min="7735" max="7735" width="10.28515625" style="640" customWidth="1"/>
    <col min="7736" max="7736" width="9.140625" style="640" customWidth="1"/>
    <col min="7737" max="7738" width="10.28515625" style="640" customWidth="1"/>
    <col min="7739" max="7739" width="9.140625" style="640" customWidth="1"/>
    <col min="7740" max="7741" width="10.28515625" style="640" bestFit="1" customWidth="1"/>
    <col min="7742" max="7742" width="9.140625" style="640"/>
    <col min="7743" max="7744" width="10.28515625" style="640" bestFit="1" customWidth="1"/>
    <col min="7745" max="7745" width="10.85546875" style="640" bestFit="1" customWidth="1"/>
    <col min="7746" max="7746" width="10.28515625" style="640" bestFit="1" customWidth="1"/>
    <col min="7747" max="7747" width="10.85546875" style="640" bestFit="1" customWidth="1"/>
    <col min="7748" max="7748" width="11.140625" style="640" bestFit="1" customWidth="1"/>
    <col min="7749" max="7749" width="10.28515625" style="640" bestFit="1" customWidth="1"/>
    <col min="7750" max="7937" width="9.140625" style="640"/>
    <col min="7938" max="7938" width="17.42578125" style="640" bestFit="1" customWidth="1"/>
    <col min="7939" max="7941" width="9.140625" style="640"/>
    <col min="7942" max="7942" width="9.85546875" style="640" bestFit="1" customWidth="1"/>
    <col min="7943" max="7943" width="10.7109375" style="640" bestFit="1" customWidth="1"/>
    <col min="7944" max="7946" width="9.140625" style="640"/>
    <col min="7947" max="7947" width="9.85546875" style="640" bestFit="1" customWidth="1"/>
    <col min="7948" max="7948" width="10.28515625" style="640" bestFit="1" customWidth="1"/>
    <col min="7949" max="7951" width="9.140625" style="640"/>
    <col min="7952" max="7952" width="9.85546875" style="640" bestFit="1" customWidth="1"/>
    <col min="7953" max="7953" width="10.28515625" style="640" bestFit="1" customWidth="1"/>
    <col min="7954" max="7956" width="9.140625" style="640"/>
    <col min="7957" max="7957" width="9.85546875" style="640" bestFit="1" customWidth="1"/>
    <col min="7958" max="7958" width="10.28515625" style="640" bestFit="1" customWidth="1"/>
    <col min="7959" max="7961" width="9.140625" style="640"/>
    <col min="7962" max="7962" width="9.85546875" style="640" bestFit="1" customWidth="1"/>
    <col min="7963" max="7963" width="10.28515625" style="640" bestFit="1" customWidth="1"/>
    <col min="7964" max="7966" width="9.140625" style="640"/>
    <col min="7967" max="7967" width="9.85546875" style="640" bestFit="1" customWidth="1"/>
    <col min="7968" max="7968" width="10.28515625" style="640" bestFit="1" customWidth="1"/>
    <col min="7969" max="7971" width="9.140625" style="640"/>
    <col min="7972" max="7972" width="9.85546875" style="640" bestFit="1" customWidth="1"/>
    <col min="7973" max="7973" width="10.28515625" style="640" bestFit="1" customWidth="1"/>
    <col min="7974" max="7976" width="9.140625" style="640"/>
    <col min="7977" max="7977" width="9.85546875" style="640" bestFit="1" customWidth="1"/>
    <col min="7978" max="7978" width="10.28515625" style="640" bestFit="1" customWidth="1"/>
    <col min="7979" max="7981" width="9.140625" style="640"/>
    <col min="7982" max="7982" width="9.85546875" style="640" bestFit="1" customWidth="1"/>
    <col min="7983" max="7983" width="10.28515625" style="640" bestFit="1" customWidth="1"/>
    <col min="7984" max="7986" width="9.140625" style="640"/>
    <col min="7987" max="7987" width="9.85546875" style="640" bestFit="1" customWidth="1"/>
    <col min="7988" max="7988" width="10.28515625" style="640" bestFit="1" customWidth="1"/>
    <col min="7989" max="7990" width="9.140625" style="640" customWidth="1"/>
    <col min="7991" max="7991" width="10.28515625" style="640" customWidth="1"/>
    <col min="7992" max="7992" width="9.140625" style="640" customWidth="1"/>
    <col min="7993" max="7994" width="10.28515625" style="640" customWidth="1"/>
    <col min="7995" max="7995" width="9.140625" style="640" customWidth="1"/>
    <col min="7996" max="7997" width="10.28515625" style="640" bestFit="1" customWidth="1"/>
    <col min="7998" max="7998" width="9.140625" style="640"/>
    <col min="7999" max="8000" width="10.28515625" style="640" bestFit="1" customWidth="1"/>
    <col min="8001" max="8001" width="10.85546875" style="640" bestFit="1" customWidth="1"/>
    <col min="8002" max="8002" width="10.28515625" style="640" bestFit="1" customWidth="1"/>
    <col min="8003" max="8003" width="10.85546875" style="640" bestFit="1" customWidth="1"/>
    <col min="8004" max="8004" width="11.140625" style="640" bestFit="1" customWidth="1"/>
    <col min="8005" max="8005" width="10.28515625" style="640" bestFit="1" customWidth="1"/>
    <col min="8006" max="8193" width="9.140625" style="640"/>
    <col min="8194" max="8194" width="17.42578125" style="640" bestFit="1" customWidth="1"/>
    <col min="8195" max="8197" width="9.140625" style="640"/>
    <col min="8198" max="8198" width="9.85546875" style="640" bestFit="1" customWidth="1"/>
    <col min="8199" max="8199" width="10.7109375" style="640" bestFit="1" customWidth="1"/>
    <col min="8200" max="8202" width="9.140625" style="640"/>
    <col min="8203" max="8203" width="9.85546875" style="640" bestFit="1" customWidth="1"/>
    <col min="8204" max="8204" width="10.28515625" style="640" bestFit="1" customWidth="1"/>
    <col min="8205" max="8207" width="9.140625" style="640"/>
    <col min="8208" max="8208" width="9.85546875" style="640" bestFit="1" customWidth="1"/>
    <col min="8209" max="8209" width="10.28515625" style="640" bestFit="1" customWidth="1"/>
    <col min="8210" max="8212" width="9.140625" style="640"/>
    <col min="8213" max="8213" width="9.85546875" style="640" bestFit="1" customWidth="1"/>
    <col min="8214" max="8214" width="10.28515625" style="640" bestFit="1" customWidth="1"/>
    <col min="8215" max="8217" width="9.140625" style="640"/>
    <col min="8218" max="8218" width="9.85546875" style="640" bestFit="1" customWidth="1"/>
    <col min="8219" max="8219" width="10.28515625" style="640" bestFit="1" customWidth="1"/>
    <col min="8220" max="8222" width="9.140625" style="640"/>
    <col min="8223" max="8223" width="9.85546875" style="640" bestFit="1" customWidth="1"/>
    <col min="8224" max="8224" width="10.28515625" style="640" bestFit="1" customWidth="1"/>
    <col min="8225" max="8227" width="9.140625" style="640"/>
    <col min="8228" max="8228" width="9.85546875" style="640" bestFit="1" customWidth="1"/>
    <col min="8229" max="8229" width="10.28515625" style="640" bestFit="1" customWidth="1"/>
    <col min="8230" max="8232" width="9.140625" style="640"/>
    <col min="8233" max="8233" width="9.85546875" style="640" bestFit="1" customWidth="1"/>
    <col min="8234" max="8234" width="10.28515625" style="640" bestFit="1" customWidth="1"/>
    <col min="8235" max="8237" width="9.140625" style="640"/>
    <col min="8238" max="8238" width="9.85546875" style="640" bestFit="1" customWidth="1"/>
    <col min="8239" max="8239" width="10.28515625" style="640" bestFit="1" customWidth="1"/>
    <col min="8240" max="8242" width="9.140625" style="640"/>
    <col min="8243" max="8243" width="9.85546875" style="640" bestFit="1" customWidth="1"/>
    <col min="8244" max="8244" width="10.28515625" style="640" bestFit="1" customWidth="1"/>
    <col min="8245" max="8246" width="9.140625" style="640" customWidth="1"/>
    <col min="8247" max="8247" width="10.28515625" style="640" customWidth="1"/>
    <col min="8248" max="8248" width="9.140625" style="640" customWidth="1"/>
    <col min="8249" max="8250" width="10.28515625" style="640" customWidth="1"/>
    <col min="8251" max="8251" width="9.140625" style="640" customWidth="1"/>
    <col min="8252" max="8253" width="10.28515625" style="640" bestFit="1" customWidth="1"/>
    <col min="8254" max="8254" width="9.140625" style="640"/>
    <col min="8255" max="8256" width="10.28515625" style="640" bestFit="1" customWidth="1"/>
    <col min="8257" max="8257" width="10.85546875" style="640" bestFit="1" customWidth="1"/>
    <col min="8258" max="8258" width="10.28515625" style="640" bestFit="1" customWidth="1"/>
    <col min="8259" max="8259" width="10.85546875" style="640" bestFit="1" customWidth="1"/>
    <col min="8260" max="8260" width="11.140625" style="640" bestFit="1" customWidth="1"/>
    <col min="8261" max="8261" width="10.28515625" style="640" bestFit="1" customWidth="1"/>
    <col min="8262" max="8449" width="9.140625" style="640"/>
    <col min="8450" max="8450" width="17.42578125" style="640" bestFit="1" customWidth="1"/>
    <col min="8451" max="8453" width="9.140625" style="640"/>
    <col min="8454" max="8454" width="9.85546875" style="640" bestFit="1" customWidth="1"/>
    <col min="8455" max="8455" width="10.7109375" style="640" bestFit="1" customWidth="1"/>
    <col min="8456" max="8458" width="9.140625" style="640"/>
    <col min="8459" max="8459" width="9.85546875" style="640" bestFit="1" customWidth="1"/>
    <col min="8460" max="8460" width="10.28515625" style="640" bestFit="1" customWidth="1"/>
    <col min="8461" max="8463" width="9.140625" style="640"/>
    <col min="8464" max="8464" width="9.85546875" style="640" bestFit="1" customWidth="1"/>
    <col min="8465" max="8465" width="10.28515625" style="640" bestFit="1" customWidth="1"/>
    <col min="8466" max="8468" width="9.140625" style="640"/>
    <col min="8469" max="8469" width="9.85546875" style="640" bestFit="1" customWidth="1"/>
    <col min="8470" max="8470" width="10.28515625" style="640" bestFit="1" customWidth="1"/>
    <col min="8471" max="8473" width="9.140625" style="640"/>
    <col min="8474" max="8474" width="9.85546875" style="640" bestFit="1" customWidth="1"/>
    <col min="8475" max="8475" width="10.28515625" style="640" bestFit="1" customWidth="1"/>
    <col min="8476" max="8478" width="9.140625" style="640"/>
    <col min="8479" max="8479" width="9.85546875" style="640" bestFit="1" customWidth="1"/>
    <col min="8480" max="8480" width="10.28515625" style="640" bestFit="1" customWidth="1"/>
    <col min="8481" max="8483" width="9.140625" style="640"/>
    <col min="8484" max="8484" width="9.85546875" style="640" bestFit="1" customWidth="1"/>
    <col min="8485" max="8485" width="10.28515625" style="640" bestFit="1" customWidth="1"/>
    <col min="8486" max="8488" width="9.140625" style="640"/>
    <col min="8489" max="8489" width="9.85546875" style="640" bestFit="1" customWidth="1"/>
    <col min="8490" max="8490" width="10.28515625" style="640" bestFit="1" customWidth="1"/>
    <col min="8491" max="8493" width="9.140625" style="640"/>
    <col min="8494" max="8494" width="9.85546875" style="640" bestFit="1" customWidth="1"/>
    <col min="8495" max="8495" width="10.28515625" style="640" bestFit="1" customWidth="1"/>
    <col min="8496" max="8498" width="9.140625" style="640"/>
    <col min="8499" max="8499" width="9.85546875" style="640" bestFit="1" customWidth="1"/>
    <col min="8500" max="8500" width="10.28515625" style="640" bestFit="1" customWidth="1"/>
    <col min="8501" max="8502" width="9.140625" style="640" customWidth="1"/>
    <col min="8503" max="8503" width="10.28515625" style="640" customWidth="1"/>
    <col min="8504" max="8504" width="9.140625" style="640" customWidth="1"/>
    <col min="8505" max="8506" width="10.28515625" style="640" customWidth="1"/>
    <col min="8507" max="8507" width="9.140625" style="640" customWidth="1"/>
    <col min="8508" max="8509" width="10.28515625" style="640" bestFit="1" customWidth="1"/>
    <col min="8510" max="8510" width="9.140625" style="640"/>
    <col min="8511" max="8512" width="10.28515625" style="640" bestFit="1" customWidth="1"/>
    <col min="8513" max="8513" width="10.85546875" style="640" bestFit="1" customWidth="1"/>
    <col min="8514" max="8514" width="10.28515625" style="640" bestFit="1" customWidth="1"/>
    <col min="8515" max="8515" width="10.85546875" style="640" bestFit="1" customWidth="1"/>
    <col min="8516" max="8516" width="11.140625" style="640" bestFit="1" customWidth="1"/>
    <col min="8517" max="8517" width="10.28515625" style="640" bestFit="1" customWidth="1"/>
    <col min="8518" max="8705" width="9.140625" style="640"/>
    <col min="8706" max="8706" width="17.42578125" style="640" bestFit="1" customWidth="1"/>
    <col min="8707" max="8709" width="9.140625" style="640"/>
    <col min="8710" max="8710" width="9.85546875" style="640" bestFit="1" customWidth="1"/>
    <col min="8711" max="8711" width="10.7109375" style="640" bestFit="1" customWidth="1"/>
    <col min="8712" max="8714" width="9.140625" style="640"/>
    <col min="8715" max="8715" width="9.85546875" style="640" bestFit="1" customWidth="1"/>
    <col min="8716" max="8716" width="10.28515625" style="640" bestFit="1" customWidth="1"/>
    <col min="8717" max="8719" width="9.140625" style="640"/>
    <col min="8720" max="8720" width="9.85546875" style="640" bestFit="1" customWidth="1"/>
    <col min="8721" max="8721" width="10.28515625" style="640" bestFit="1" customWidth="1"/>
    <col min="8722" max="8724" width="9.140625" style="640"/>
    <col min="8725" max="8725" width="9.85546875" style="640" bestFit="1" customWidth="1"/>
    <col min="8726" max="8726" width="10.28515625" style="640" bestFit="1" customWidth="1"/>
    <col min="8727" max="8729" width="9.140625" style="640"/>
    <col min="8730" max="8730" width="9.85546875" style="640" bestFit="1" customWidth="1"/>
    <col min="8731" max="8731" width="10.28515625" style="640" bestFit="1" customWidth="1"/>
    <col min="8732" max="8734" width="9.140625" style="640"/>
    <col min="8735" max="8735" width="9.85546875" style="640" bestFit="1" customWidth="1"/>
    <col min="8736" max="8736" width="10.28515625" style="640" bestFit="1" customWidth="1"/>
    <col min="8737" max="8739" width="9.140625" style="640"/>
    <col min="8740" max="8740" width="9.85546875" style="640" bestFit="1" customWidth="1"/>
    <col min="8741" max="8741" width="10.28515625" style="640" bestFit="1" customWidth="1"/>
    <col min="8742" max="8744" width="9.140625" style="640"/>
    <col min="8745" max="8745" width="9.85546875" style="640" bestFit="1" customWidth="1"/>
    <col min="8746" max="8746" width="10.28515625" style="640" bestFit="1" customWidth="1"/>
    <col min="8747" max="8749" width="9.140625" style="640"/>
    <col min="8750" max="8750" width="9.85546875" style="640" bestFit="1" customWidth="1"/>
    <col min="8751" max="8751" width="10.28515625" style="640" bestFit="1" customWidth="1"/>
    <col min="8752" max="8754" width="9.140625" style="640"/>
    <col min="8755" max="8755" width="9.85546875" style="640" bestFit="1" customWidth="1"/>
    <col min="8756" max="8756" width="10.28515625" style="640" bestFit="1" customWidth="1"/>
    <col min="8757" max="8758" width="9.140625" style="640" customWidth="1"/>
    <col min="8759" max="8759" width="10.28515625" style="640" customWidth="1"/>
    <col min="8760" max="8760" width="9.140625" style="640" customWidth="1"/>
    <col min="8761" max="8762" width="10.28515625" style="640" customWidth="1"/>
    <col min="8763" max="8763" width="9.140625" style="640" customWidth="1"/>
    <col min="8764" max="8765" width="10.28515625" style="640" bestFit="1" customWidth="1"/>
    <col min="8766" max="8766" width="9.140625" style="640"/>
    <col min="8767" max="8768" width="10.28515625" style="640" bestFit="1" customWidth="1"/>
    <col min="8769" max="8769" width="10.85546875" style="640" bestFit="1" customWidth="1"/>
    <col min="8770" max="8770" width="10.28515625" style="640" bestFit="1" customWidth="1"/>
    <col min="8771" max="8771" width="10.85546875" style="640" bestFit="1" customWidth="1"/>
    <col min="8772" max="8772" width="11.140625" style="640" bestFit="1" customWidth="1"/>
    <col min="8773" max="8773" width="10.28515625" style="640" bestFit="1" customWidth="1"/>
    <col min="8774" max="8961" width="9.140625" style="640"/>
    <col min="8962" max="8962" width="17.42578125" style="640" bestFit="1" customWidth="1"/>
    <col min="8963" max="8965" width="9.140625" style="640"/>
    <col min="8966" max="8966" width="9.85546875" style="640" bestFit="1" customWidth="1"/>
    <col min="8967" max="8967" width="10.7109375" style="640" bestFit="1" customWidth="1"/>
    <col min="8968" max="8970" width="9.140625" style="640"/>
    <col min="8971" max="8971" width="9.85546875" style="640" bestFit="1" customWidth="1"/>
    <col min="8972" max="8972" width="10.28515625" style="640" bestFit="1" customWidth="1"/>
    <col min="8973" max="8975" width="9.140625" style="640"/>
    <col min="8976" max="8976" width="9.85546875" style="640" bestFit="1" customWidth="1"/>
    <col min="8977" max="8977" width="10.28515625" style="640" bestFit="1" customWidth="1"/>
    <col min="8978" max="8980" width="9.140625" style="640"/>
    <col min="8981" max="8981" width="9.85546875" style="640" bestFit="1" customWidth="1"/>
    <col min="8982" max="8982" width="10.28515625" style="640" bestFit="1" customWidth="1"/>
    <col min="8983" max="8985" width="9.140625" style="640"/>
    <col min="8986" max="8986" width="9.85546875" style="640" bestFit="1" customWidth="1"/>
    <col min="8987" max="8987" width="10.28515625" style="640" bestFit="1" customWidth="1"/>
    <col min="8988" max="8990" width="9.140625" style="640"/>
    <col min="8991" max="8991" width="9.85546875" style="640" bestFit="1" customWidth="1"/>
    <col min="8992" max="8992" width="10.28515625" style="640" bestFit="1" customWidth="1"/>
    <col min="8993" max="8995" width="9.140625" style="640"/>
    <col min="8996" max="8996" width="9.85546875" style="640" bestFit="1" customWidth="1"/>
    <col min="8997" max="8997" width="10.28515625" style="640" bestFit="1" customWidth="1"/>
    <col min="8998" max="9000" width="9.140625" style="640"/>
    <col min="9001" max="9001" width="9.85546875" style="640" bestFit="1" customWidth="1"/>
    <col min="9002" max="9002" width="10.28515625" style="640" bestFit="1" customWidth="1"/>
    <col min="9003" max="9005" width="9.140625" style="640"/>
    <col min="9006" max="9006" width="9.85546875" style="640" bestFit="1" customWidth="1"/>
    <col min="9007" max="9007" width="10.28515625" style="640" bestFit="1" customWidth="1"/>
    <col min="9008" max="9010" width="9.140625" style="640"/>
    <col min="9011" max="9011" width="9.85546875" style="640" bestFit="1" customWidth="1"/>
    <col min="9012" max="9012" width="10.28515625" style="640" bestFit="1" customWidth="1"/>
    <col min="9013" max="9014" width="9.140625" style="640" customWidth="1"/>
    <col min="9015" max="9015" width="10.28515625" style="640" customWidth="1"/>
    <col min="9016" max="9016" width="9.140625" style="640" customWidth="1"/>
    <col min="9017" max="9018" width="10.28515625" style="640" customWidth="1"/>
    <col min="9019" max="9019" width="9.140625" style="640" customWidth="1"/>
    <col min="9020" max="9021" width="10.28515625" style="640" bestFit="1" customWidth="1"/>
    <col min="9022" max="9022" width="9.140625" style="640"/>
    <col min="9023" max="9024" width="10.28515625" style="640" bestFit="1" customWidth="1"/>
    <col min="9025" max="9025" width="10.85546875" style="640" bestFit="1" customWidth="1"/>
    <col min="9026" max="9026" width="10.28515625" style="640" bestFit="1" customWidth="1"/>
    <col min="9027" max="9027" width="10.85546875" style="640" bestFit="1" customWidth="1"/>
    <col min="9028" max="9028" width="11.140625" style="640" bestFit="1" customWidth="1"/>
    <col min="9029" max="9029" width="10.28515625" style="640" bestFit="1" customWidth="1"/>
    <col min="9030" max="9217" width="9.140625" style="640"/>
    <col min="9218" max="9218" width="17.42578125" style="640" bestFit="1" customWidth="1"/>
    <col min="9219" max="9221" width="9.140625" style="640"/>
    <col min="9222" max="9222" width="9.85546875" style="640" bestFit="1" customWidth="1"/>
    <col min="9223" max="9223" width="10.7109375" style="640" bestFit="1" customWidth="1"/>
    <col min="9224" max="9226" width="9.140625" style="640"/>
    <col min="9227" max="9227" width="9.85546875" style="640" bestFit="1" customWidth="1"/>
    <col min="9228" max="9228" width="10.28515625" style="640" bestFit="1" customWidth="1"/>
    <col min="9229" max="9231" width="9.140625" style="640"/>
    <col min="9232" max="9232" width="9.85546875" style="640" bestFit="1" customWidth="1"/>
    <col min="9233" max="9233" width="10.28515625" style="640" bestFit="1" customWidth="1"/>
    <col min="9234" max="9236" width="9.140625" style="640"/>
    <col min="9237" max="9237" width="9.85546875" style="640" bestFit="1" customWidth="1"/>
    <col min="9238" max="9238" width="10.28515625" style="640" bestFit="1" customWidth="1"/>
    <col min="9239" max="9241" width="9.140625" style="640"/>
    <col min="9242" max="9242" width="9.85546875" style="640" bestFit="1" customWidth="1"/>
    <col min="9243" max="9243" width="10.28515625" style="640" bestFit="1" customWidth="1"/>
    <col min="9244" max="9246" width="9.140625" style="640"/>
    <col min="9247" max="9247" width="9.85546875" style="640" bestFit="1" customWidth="1"/>
    <col min="9248" max="9248" width="10.28515625" style="640" bestFit="1" customWidth="1"/>
    <col min="9249" max="9251" width="9.140625" style="640"/>
    <col min="9252" max="9252" width="9.85546875" style="640" bestFit="1" customWidth="1"/>
    <col min="9253" max="9253" width="10.28515625" style="640" bestFit="1" customWidth="1"/>
    <col min="9254" max="9256" width="9.140625" style="640"/>
    <col min="9257" max="9257" width="9.85546875" style="640" bestFit="1" customWidth="1"/>
    <col min="9258" max="9258" width="10.28515625" style="640" bestFit="1" customWidth="1"/>
    <col min="9259" max="9261" width="9.140625" style="640"/>
    <col min="9262" max="9262" width="9.85546875" style="640" bestFit="1" customWidth="1"/>
    <col min="9263" max="9263" width="10.28515625" style="640" bestFit="1" customWidth="1"/>
    <col min="9264" max="9266" width="9.140625" style="640"/>
    <col min="9267" max="9267" width="9.85546875" style="640" bestFit="1" customWidth="1"/>
    <col min="9268" max="9268" width="10.28515625" style="640" bestFit="1" customWidth="1"/>
    <col min="9269" max="9270" width="9.140625" style="640" customWidth="1"/>
    <col min="9271" max="9271" width="10.28515625" style="640" customWidth="1"/>
    <col min="9272" max="9272" width="9.140625" style="640" customWidth="1"/>
    <col min="9273" max="9274" width="10.28515625" style="640" customWidth="1"/>
    <col min="9275" max="9275" width="9.140625" style="640" customWidth="1"/>
    <col min="9276" max="9277" width="10.28515625" style="640" bestFit="1" customWidth="1"/>
    <col min="9278" max="9278" width="9.140625" style="640"/>
    <col min="9279" max="9280" width="10.28515625" style="640" bestFit="1" customWidth="1"/>
    <col min="9281" max="9281" width="10.85546875" style="640" bestFit="1" customWidth="1"/>
    <col min="9282" max="9282" width="10.28515625" style="640" bestFit="1" customWidth="1"/>
    <col min="9283" max="9283" width="10.85546875" style="640" bestFit="1" customWidth="1"/>
    <col min="9284" max="9284" width="11.140625" style="640" bestFit="1" customWidth="1"/>
    <col min="9285" max="9285" width="10.28515625" style="640" bestFit="1" customWidth="1"/>
    <col min="9286" max="9473" width="9.140625" style="640"/>
    <col min="9474" max="9474" width="17.42578125" style="640" bestFit="1" customWidth="1"/>
    <col min="9475" max="9477" width="9.140625" style="640"/>
    <col min="9478" max="9478" width="9.85546875" style="640" bestFit="1" customWidth="1"/>
    <col min="9479" max="9479" width="10.7109375" style="640" bestFit="1" customWidth="1"/>
    <col min="9480" max="9482" width="9.140625" style="640"/>
    <col min="9483" max="9483" width="9.85546875" style="640" bestFit="1" customWidth="1"/>
    <col min="9484" max="9484" width="10.28515625" style="640" bestFit="1" customWidth="1"/>
    <col min="9485" max="9487" width="9.140625" style="640"/>
    <col min="9488" max="9488" width="9.85546875" style="640" bestFit="1" customWidth="1"/>
    <col min="9489" max="9489" width="10.28515625" style="640" bestFit="1" customWidth="1"/>
    <col min="9490" max="9492" width="9.140625" style="640"/>
    <col min="9493" max="9493" width="9.85546875" style="640" bestFit="1" customWidth="1"/>
    <col min="9494" max="9494" width="10.28515625" style="640" bestFit="1" customWidth="1"/>
    <col min="9495" max="9497" width="9.140625" style="640"/>
    <col min="9498" max="9498" width="9.85546875" style="640" bestFit="1" customWidth="1"/>
    <col min="9499" max="9499" width="10.28515625" style="640" bestFit="1" customWidth="1"/>
    <col min="9500" max="9502" width="9.140625" style="640"/>
    <col min="9503" max="9503" width="9.85546875" style="640" bestFit="1" customWidth="1"/>
    <col min="9504" max="9504" width="10.28515625" style="640" bestFit="1" customWidth="1"/>
    <col min="9505" max="9507" width="9.140625" style="640"/>
    <col min="9508" max="9508" width="9.85546875" style="640" bestFit="1" customWidth="1"/>
    <col min="9509" max="9509" width="10.28515625" style="640" bestFit="1" customWidth="1"/>
    <col min="9510" max="9512" width="9.140625" style="640"/>
    <col min="9513" max="9513" width="9.85546875" style="640" bestFit="1" customWidth="1"/>
    <col min="9514" max="9514" width="10.28515625" style="640" bestFit="1" customWidth="1"/>
    <col min="9515" max="9517" width="9.140625" style="640"/>
    <col min="9518" max="9518" width="9.85546875" style="640" bestFit="1" customWidth="1"/>
    <col min="9519" max="9519" width="10.28515625" style="640" bestFit="1" customWidth="1"/>
    <col min="9520" max="9522" width="9.140625" style="640"/>
    <col min="9523" max="9523" width="9.85546875" style="640" bestFit="1" customWidth="1"/>
    <col min="9524" max="9524" width="10.28515625" style="640" bestFit="1" customWidth="1"/>
    <col min="9525" max="9526" width="9.140625" style="640" customWidth="1"/>
    <col min="9527" max="9527" width="10.28515625" style="640" customWidth="1"/>
    <col min="9528" max="9528" width="9.140625" style="640" customWidth="1"/>
    <col min="9529" max="9530" width="10.28515625" style="640" customWidth="1"/>
    <col min="9531" max="9531" width="9.140625" style="640" customWidth="1"/>
    <col min="9532" max="9533" width="10.28515625" style="640" bestFit="1" customWidth="1"/>
    <col min="9534" max="9534" width="9.140625" style="640"/>
    <col min="9535" max="9536" width="10.28515625" style="640" bestFit="1" customWidth="1"/>
    <col min="9537" max="9537" width="10.85546875" style="640" bestFit="1" customWidth="1"/>
    <col min="9538" max="9538" width="10.28515625" style="640" bestFit="1" customWidth="1"/>
    <col min="9539" max="9539" width="10.85546875" style="640" bestFit="1" customWidth="1"/>
    <col min="9540" max="9540" width="11.140625" style="640" bestFit="1" customWidth="1"/>
    <col min="9541" max="9541" width="10.28515625" style="640" bestFit="1" customWidth="1"/>
    <col min="9542" max="9729" width="9.140625" style="640"/>
    <col min="9730" max="9730" width="17.42578125" style="640" bestFit="1" customWidth="1"/>
    <col min="9731" max="9733" width="9.140625" style="640"/>
    <col min="9734" max="9734" width="9.85546875" style="640" bestFit="1" customWidth="1"/>
    <col min="9735" max="9735" width="10.7109375" style="640" bestFit="1" customWidth="1"/>
    <col min="9736" max="9738" width="9.140625" style="640"/>
    <col min="9739" max="9739" width="9.85546875" style="640" bestFit="1" customWidth="1"/>
    <col min="9740" max="9740" width="10.28515625" style="640" bestFit="1" customWidth="1"/>
    <col min="9741" max="9743" width="9.140625" style="640"/>
    <col min="9744" max="9744" width="9.85546875" style="640" bestFit="1" customWidth="1"/>
    <col min="9745" max="9745" width="10.28515625" style="640" bestFit="1" customWidth="1"/>
    <col min="9746" max="9748" width="9.140625" style="640"/>
    <col min="9749" max="9749" width="9.85546875" style="640" bestFit="1" customWidth="1"/>
    <col min="9750" max="9750" width="10.28515625" style="640" bestFit="1" customWidth="1"/>
    <col min="9751" max="9753" width="9.140625" style="640"/>
    <col min="9754" max="9754" width="9.85546875" style="640" bestFit="1" customWidth="1"/>
    <col min="9755" max="9755" width="10.28515625" style="640" bestFit="1" customWidth="1"/>
    <col min="9756" max="9758" width="9.140625" style="640"/>
    <col min="9759" max="9759" width="9.85546875" style="640" bestFit="1" customWidth="1"/>
    <col min="9760" max="9760" width="10.28515625" style="640" bestFit="1" customWidth="1"/>
    <col min="9761" max="9763" width="9.140625" style="640"/>
    <col min="9764" max="9764" width="9.85546875" style="640" bestFit="1" customWidth="1"/>
    <col min="9765" max="9765" width="10.28515625" style="640" bestFit="1" customWidth="1"/>
    <col min="9766" max="9768" width="9.140625" style="640"/>
    <col min="9769" max="9769" width="9.85546875" style="640" bestFit="1" customWidth="1"/>
    <col min="9770" max="9770" width="10.28515625" style="640" bestFit="1" customWidth="1"/>
    <col min="9771" max="9773" width="9.140625" style="640"/>
    <col min="9774" max="9774" width="9.85546875" style="640" bestFit="1" customWidth="1"/>
    <col min="9775" max="9775" width="10.28515625" style="640" bestFit="1" customWidth="1"/>
    <col min="9776" max="9778" width="9.140625" style="640"/>
    <col min="9779" max="9779" width="9.85546875" style="640" bestFit="1" customWidth="1"/>
    <col min="9780" max="9780" width="10.28515625" style="640" bestFit="1" customWidth="1"/>
    <col min="9781" max="9782" width="9.140625" style="640" customWidth="1"/>
    <col min="9783" max="9783" width="10.28515625" style="640" customWidth="1"/>
    <col min="9784" max="9784" width="9.140625" style="640" customWidth="1"/>
    <col min="9785" max="9786" width="10.28515625" style="640" customWidth="1"/>
    <col min="9787" max="9787" width="9.140625" style="640" customWidth="1"/>
    <col min="9788" max="9789" width="10.28515625" style="640" bestFit="1" customWidth="1"/>
    <col min="9790" max="9790" width="9.140625" style="640"/>
    <col min="9791" max="9792" width="10.28515625" style="640" bestFit="1" customWidth="1"/>
    <col min="9793" max="9793" width="10.85546875" style="640" bestFit="1" customWidth="1"/>
    <col min="9794" max="9794" width="10.28515625" style="640" bestFit="1" customWidth="1"/>
    <col min="9795" max="9795" width="10.85546875" style="640" bestFit="1" customWidth="1"/>
    <col min="9796" max="9796" width="11.140625" style="640" bestFit="1" customWidth="1"/>
    <col min="9797" max="9797" width="10.28515625" style="640" bestFit="1" customWidth="1"/>
    <col min="9798" max="9985" width="9.140625" style="640"/>
    <col min="9986" max="9986" width="17.42578125" style="640" bestFit="1" customWidth="1"/>
    <col min="9987" max="9989" width="9.140625" style="640"/>
    <col min="9990" max="9990" width="9.85546875" style="640" bestFit="1" customWidth="1"/>
    <col min="9991" max="9991" width="10.7109375" style="640" bestFit="1" customWidth="1"/>
    <col min="9992" max="9994" width="9.140625" style="640"/>
    <col min="9995" max="9995" width="9.85546875" style="640" bestFit="1" customWidth="1"/>
    <col min="9996" max="9996" width="10.28515625" style="640" bestFit="1" customWidth="1"/>
    <col min="9997" max="9999" width="9.140625" style="640"/>
    <col min="10000" max="10000" width="9.85546875" style="640" bestFit="1" customWidth="1"/>
    <col min="10001" max="10001" width="10.28515625" style="640" bestFit="1" customWidth="1"/>
    <col min="10002" max="10004" width="9.140625" style="640"/>
    <col min="10005" max="10005" width="9.85546875" style="640" bestFit="1" customWidth="1"/>
    <col min="10006" max="10006" width="10.28515625" style="640" bestFit="1" customWidth="1"/>
    <col min="10007" max="10009" width="9.140625" style="640"/>
    <col min="10010" max="10010" width="9.85546875" style="640" bestFit="1" customWidth="1"/>
    <col min="10011" max="10011" width="10.28515625" style="640" bestFit="1" customWidth="1"/>
    <col min="10012" max="10014" width="9.140625" style="640"/>
    <col min="10015" max="10015" width="9.85546875" style="640" bestFit="1" customWidth="1"/>
    <col min="10016" max="10016" width="10.28515625" style="640" bestFit="1" customWidth="1"/>
    <col min="10017" max="10019" width="9.140625" style="640"/>
    <col min="10020" max="10020" width="9.85546875" style="640" bestFit="1" customWidth="1"/>
    <col min="10021" max="10021" width="10.28515625" style="640" bestFit="1" customWidth="1"/>
    <col min="10022" max="10024" width="9.140625" style="640"/>
    <col min="10025" max="10025" width="9.85546875" style="640" bestFit="1" customWidth="1"/>
    <col min="10026" max="10026" width="10.28515625" style="640" bestFit="1" customWidth="1"/>
    <col min="10027" max="10029" width="9.140625" style="640"/>
    <col min="10030" max="10030" width="9.85546875" style="640" bestFit="1" customWidth="1"/>
    <col min="10031" max="10031" width="10.28515625" style="640" bestFit="1" customWidth="1"/>
    <col min="10032" max="10034" width="9.140625" style="640"/>
    <col min="10035" max="10035" width="9.85546875" style="640" bestFit="1" customWidth="1"/>
    <col min="10036" max="10036" width="10.28515625" style="640" bestFit="1" customWidth="1"/>
    <col min="10037" max="10038" width="9.140625" style="640" customWidth="1"/>
    <col min="10039" max="10039" width="10.28515625" style="640" customWidth="1"/>
    <col min="10040" max="10040" width="9.140625" style="640" customWidth="1"/>
    <col min="10041" max="10042" width="10.28515625" style="640" customWidth="1"/>
    <col min="10043" max="10043" width="9.140625" style="640" customWidth="1"/>
    <col min="10044" max="10045" width="10.28515625" style="640" bestFit="1" customWidth="1"/>
    <col min="10046" max="10046" width="9.140625" style="640"/>
    <col min="10047" max="10048" width="10.28515625" style="640" bestFit="1" customWidth="1"/>
    <col min="10049" max="10049" width="10.85546875" style="640" bestFit="1" customWidth="1"/>
    <col min="10050" max="10050" width="10.28515625" style="640" bestFit="1" customWidth="1"/>
    <col min="10051" max="10051" width="10.85546875" style="640" bestFit="1" customWidth="1"/>
    <col min="10052" max="10052" width="11.140625" style="640" bestFit="1" customWidth="1"/>
    <col min="10053" max="10053" width="10.28515625" style="640" bestFit="1" customWidth="1"/>
    <col min="10054" max="10241" width="9.140625" style="640"/>
    <col min="10242" max="10242" width="17.42578125" style="640" bestFit="1" customWidth="1"/>
    <col min="10243" max="10245" width="9.140625" style="640"/>
    <col min="10246" max="10246" width="9.85546875" style="640" bestFit="1" customWidth="1"/>
    <col min="10247" max="10247" width="10.7109375" style="640" bestFit="1" customWidth="1"/>
    <col min="10248" max="10250" width="9.140625" style="640"/>
    <col min="10251" max="10251" width="9.85546875" style="640" bestFit="1" customWidth="1"/>
    <col min="10252" max="10252" width="10.28515625" style="640" bestFit="1" customWidth="1"/>
    <col min="10253" max="10255" width="9.140625" style="640"/>
    <col min="10256" max="10256" width="9.85546875" style="640" bestFit="1" customWidth="1"/>
    <col min="10257" max="10257" width="10.28515625" style="640" bestFit="1" customWidth="1"/>
    <col min="10258" max="10260" width="9.140625" style="640"/>
    <col min="10261" max="10261" width="9.85546875" style="640" bestFit="1" customWidth="1"/>
    <col min="10262" max="10262" width="10.28515625" style="640" bestFit="1" customWidth="1"/>
    <col min="10263" max="10265" width="9.140625" style="640"/>
    <col min="10266" max="10266" width="9.85546875" style="640" bestFit="1" customWidth="1"/>
    <col min="10267" max="10267" width="10.28515625" style="640" bestFit="1" customWidth="1"/>
    <col min="10268" max="10270" width="9.140625" style="640"/>
    <col min="10271" max="10271" width="9.85546875" style="640" bestFit="1" customWidth="1"/>
    <col min="10272" max="10272" width="10.28515625" style="640" bestFit="1" customWidth="1"/>
    <col min="10273" max="10275" width="9.140625" style="640"/>
    <col min="10276" max="10276" width="9.85546875" style="640" bestFit="1" customWidth="1"/>
    <col min="10277" max="10277" width="10.28515625" style="640" bestFit="1" customWidth="1"/>
    <col min="10278" max="10280" width="9.140625" style="640"/>
    <col min="10281" max="10281" width="9.85546875" style="640" bestFit="1" customWidth="1"/>
    <col min="10282" max="10282" width="10.28515625" style="640" bestFit="1" customWidth="1"/>
    <col min="10283" max="10285" width="9.140625" style="640"/>
    <col min="10286" max="10286" width="9.85546875" style="640" bestFit="1" customWidth="1"/>
    <col min="10287" max="10287" width="10.28515625" style="640" bestFit="1" customWidth="1"/>
    <col min="10288" max="10290" width="9.140625" style="640"/>
    <col min="10291" max="10291" width="9.85546875" style="640" bestFit="1" customWidth="1"/>
    <col min="10292" max="10292" width="10.28515625" style="640" bestFit="1" customWidth="1"/>
    <col min="10293" max="10294" width="9.140625" style="640" customWidth="1"/>
    <col min="10295" max="10295" width="10.28515625" style="640" customWidth="1"/>
    <col min="10296" max="10296" width="9.140625" style="640" customWidth="1"/>
    <col min="10297" max="10298" width="10.28515625" style="640" customWidth="1"/>
    <col min="10299" max="10299" width="9.140625" style="640" customWidth="1"/>
    <col min="10300" max="10301" width="10.28515625" style="640" bestFit="1" customWidth="1"/>
    <col min="10302" max="10302" width="9.140625" style="640"/>
    <col min="10303" max="10304" width="10.28515625" style="640" bestFit="1" customWidth="1"/>
    <col min="10305" max="10305" width="10.85546875" style="640" bestFit="1" customWidth="1"/>
    <col min="10306" max="10306" width="10.28515625" style="640" bestFit="1" customWidth="1"/>
    <col min="10307" max="10307" width="10.85546875" style="640" bestFit="1" customWidth="1"/>
    <col min="10308" max="10308" width="11.140625" style="640" bestFit="1" customWidth="1"/>
    <col min="10309" max="10309" width="10.28515625" style="640" bestFit="1" customWidth="1"/>
    <col min="10310" max="10497" width="9.140625" style="640"/>
    <col min="10498" max="10498" width="17.42578125" style="640" bestFit="1" customWidth="1"/>
    <col min="10499" max="10501" width="9.140625" style="640"/>
    <col min="10502" max="10502" width="9.85546875" style="640" bestFit="1" customWidth="1"/>
    <col min="10503" max="10503" width="10.7109375" style="640" bestFit="1" customWidth="1"/>
    <col min="10504" max="10506" width="9.140625" style="640"/>
    <col min="10507" max="10507" width="9.85546875" style="640" bestFit="1" customWidth="1"/>
    <col min="10508" max="10508" width="10.28515625" style="640" bestFit="1" customWidth="1"/>
    <col min="10509" max="10511" width="9.140625" style="640"/>
    <col min="10512" max="10512" width="9.85546875" style="640" bestFit="1" customWidth="1"/>
    <col min="10513" max="10513" width="10.28515625" style="640" bestFit="1" customWidth="1"/>
    <col min="10514" max="10516" width="9.140625" style="640"/>
    <col min="10517" max="10517" width="9.85546875" style="640" bestFit="1" customWidth="1"/>
    <col min="10518" max="10518" width="10.28515625" style="640" bestFit="1" customWidth="1"/>
    <col min="10519" max="10521" width="9.140625" style="640"/>
    <col min="10522" max="10522" width="9.85546875" style="640" bestFit="1" customWidth="1"/>
    <col min="10523" max="10523" width="10.28515625" style="640" bestFit="1" customWidth="1"/>
    <col min="10524" max="10526" width="9.140625" style="640"/>
    <col min="10527" max="10527" width="9.85546875" style="640" bestFit="1" customWidth="1"/>
    <col min="10528" max="10528" width="10.28515625" style="640" bestFit="1" customWidth="1"/>
    <col min="10529" max="10531" width="9.140625" style="640"/>
    <col min="10532" max="10532" width="9.85546875" style="640" bestFit="1" customWidth="1"/>
    <col min="10533" max="10533" width="10.28515625" style="640" bestFit="1" customWidth="1"/>
    <col min="10534" max="10536" width="9.140625" style="640"/>
    <col min="10537" max="10537" width="9.85546875" style="640" bestFit="1" customWidth="1"/>
    <col min="10538" max="10538" width="10.28515625" style="640" bestFit="1" customWidth="1"/>
    <col min="10539" max="10541" width="9.140625" style="640"/>
    <col min="10542" max="10542" width="9.85546875" style="640" bestFit="1" customWidth="1"/>
    <col min="10543" max="10543" width="10.28515625" style="640" bestFit="1" customWidth="1"/>
    <col min="10544" max="10546" width="9.140625" style="640"/>
    <col min="10547" max="10547" width="9.85546875" style="640" bestFit="1" customWidth="1"/>
    <col min="10548" max="10548" width="10.28515625" style="640" bestFit="1" customWidth="1"/>
    <col min="10549" max="10550" width="9.140625" style="640" customWidth="1"/>
    <col min="10551" max="10551" width="10.28515625" style="640" customWidth="1"/>
    <col min="10552" max="10552" width="9.140625" style="640" customWidth="1"/>
    <col min="10553" max="10554" width="10.28515625" style="640" customWidth="1"/>
    <col min="10555" max="10555" width="9.140625" style="640" customWidth="1"/>
    <col min="10556" max="10557" width="10.28515625" style="640" bestFit="1" customWidth="1"/>
    <col min="10558" max="10558" width="9.140625" style="640"/>
    <col min="10559" max="10560" width="10.28515625" style="640" bestFit="1" customWidth="1"/>
    <col min="10561" max="10561" width="10.85546875" style="640" bestFit="1" customWidth="1"/>
    <col min="10562" max="10562" width="10.28515625" style="640" bestFit="1" customWidth="1"/>
    <col min="10563" max="10563" width="10.85546875" style="640" bestFit="1" customWidth="1"/>
    <col min="10564" max="10564" width="11.140625" style="640" bestFit="1" customWidth="1"/>
    <col min="10565" max="10565" width="10.28515625" style="640" bestFit="1" customWidth="1"/>
    <col min="10566" max="10753" width="9.140625" style="640"/>
    <col min="10754" max="10754" width="17.42578125" style="640" bestFit="1" customWidth="1"/>
    <col min="10755" max="10757" width="9.140625" style="640"/>
    <col min="10758" max="10758" width="9.85546875" style="640" bestFit="1" customWidth="1"/>
    <col min="10759" max="10759" width="10.7109375" style="640" bestFit="1" customWidth="1"/>
    <col min="10760" max="10762" width="9.140625" style="640"/>
    <col min="10763" max="10763" width="9.85546875" style="640" bestFit="1" customWidth="1"/>
    <col min="10764" max="10764" width="10.28515625" style="640" bestFit="1" customWidth="1"/>
    <col min="10765" max="10767" width="9.140625" style="640"/>
    <col min="10768" max="10768" width="9.85546875" style="640" bestFit="1" customWidth="1"/>
    <col min="10769" max="10769" width="10.28515625" style="640" bestFit="1" customWidth="1"/>
    <col min="10770" max="10772" width="9.140625" style="640"/>
    <col min="10773" max="10773" width="9.85546875" style="640" bestFit="1" customWidth="1"/>
    <col min="10774" max="10774" width="10.28515625" style="640" bestFit="1" customWidth="1"/>
    <col min="10775" max="10777" width="9.140625" style="640"/>
    <col min="10778" max="10778" width="9.85546875" style="640" bestFit="1" customWidth="1"/>
    <col min="10779" max="10779" width="10.28515625" style="640" bestFit="1" customWidth="1"/>
    <col min="10780" max="10782" width="9.140625" style="640"/>
    <col min="10783" max="10783" width="9.85546875" style="640" bestFit="1" customWidth="1"/>
    <col min="10784" max="10784" width="10.28515625" style="640" bestFit="1" customWidth="1"/>
    <col min="10785" max="10787" width="9.140625" style="640"/>
    <col min="10788" max="10788" width="9.85546875" style="640" bestFit="1" customWidth="1"/>
    <col min="10789" max="10789" width="10.28515625" style="640" bestFit="1" customWidth="1"/>
    <col min="10790" max="10792" width="9.140625" style="640"/>
    <col min="10793" max="10793" width="9.85546875" style="640" bestFit="1" customWidth="1"/>
    <col min="10794" max="10794" width="10.28515625" style="640" bestFit="1" customWidth="1"/>
    <col min="10795" max="10797" width="9.140625" style="640"/>
    <col min="10798" max="10798" width="9.85546875" style="640" bestFit="1" customWidth="1"/>
    <col min="10799" max="10799" width="10.28515625" style="640" bestFit="1" customWidth="1"/>
    <col min="10800" max="10802" width="9.140625" style="640"/>
    <col min="10803" max="10803" width="9.85546875" style="640" bestFit="1" customWidth="1"/>
    <col min="10804" max="10804" width="10.28515625" style="640" bestFit="1" customWidth="1"/>
    <col min="10805" max="10806" width="9.140625" style="640" customWidth="1"/>
    <col min="10807" max="10807" width="10.28515625" style="640" customWidth="1"/>
    <col min="10808" max="10808" width="9.140625" style="640" customWidth="1"/>
    <col min="10809" max="10810" width="10.28515625" style="640" customWidth="1"/>
    <col min="10811" max="10811" width="9.140625" style="640" customWidth="1"/>
    <col min="10812" max="10813" width="10.28515625" style="640" bestFit="1" customWidth="1"/>
    <col min="10814" max="10814" width="9.140625" style="640"/>
    <col min="10815" max="10816" width="10.28515625" style="640" bestFit="1" customWidth="1"/>
    <col min="10817" max="10817" width="10.85546875" style="640" bestFit="1" customWidth="1"/>
    <col min="10818" max="10818" width="10.28515625" style="640" bestFit="1" customWidth="1"/>
    <col min="10819" max="10819" width="10.85546875" style="640" bestFit="1" customWidth="1"/>
    <col min="10820" max="10820" width="11.140625" style="640" bestFit="1" customWidth="1"/>
    <col min="10821" max="10821" width="10.28515625" style="640" bestFit="1" customWidth="1"/>
    <col min="10822" max="11009" width="9.140625" style="640"/>
    <col min="11010" max="11010" width="17.42578125" style="640" bestFit="1" customWidth="1"/>
    <col min="11011" max="11013" width="9.140625" style="640"/>
    <col min="11014" max="11014" width="9.85546875" style="640" bestFit="1" customWidth="1"/>
    <col min="11015" max="11015" width="10.7109375" style="640" bestFit="1" customWidth="1"/>
    <col min="11016" max="11018" width="9.140625" style="640"/>
    <col min="11019" max="11019" width="9.85546875" style="640" bestFit="1" customWidth="1"/>
    <col min="11020" max="11020" width="10.28515625" style="640" bestFit="1" customWidth="1"/>
    <col min="11021" max="11023" width="9.140625" style="640"/>
    <col min="11024" max="11024" width="9.85546875" style="640" bestFit="1" customWidth="1"/>
    <col min="11025" max="11025" width="10.28515625" style="640" bestFit="1" customWidth="1"/>
    <col min="11026" max="11028" width="9.140625" style="640"/>
    <col min="11029" max="11029" width="9.85546875" style="640" bestFit="1" customWidth="1"/>
    <col min="11030" max="11030" width="10.28515625" style="640" bestFit="1" customWidth="1"/>
    <col min="11031" max="11033" width="9.140625" style="640"/>
    <col min="11034" max="11034" width="9.85546875" style="640" bestFit="1" customWidth="1"/>
    <col min="11035" max="11035" width="10.28515625" style="640" bestFit="1" customWidth="1"/>
    <col min="11036" max="11038" width="9.140625" style="640"/>
    <col min="11039" max="11039" width="9.85546875" style="640" bestFit="1" customWidth="1"/>
    <col min="11040" max="11040" width="10.28515625" style="640" bestFit="1" customWidth="1"/>
    <col min="11041" max="11043" width="9.140625" style="640"/>
    <col min="11044" max="11044" width="9.85546875" style="640" bestFit="1" customWidth="1"/>
    <col min="11045" max="11045" width="10.28515625" style="640" bestFit="1" customWidth="1"/>
    <col min="11046" max="11048" width="9.140625" style="640"/>
    <col min="11049" max="11049" width="9.85546875" style="640" bestFit="1" customWidth="1"/>
    <col min="11050" max="11050" width="10.28515625" style="640" bestFit="1" customWidth="1"/>
    <col min="11051" max="11053" width="9.140625" style="640"/>
    <col min="11054" max="11054" width="9.85546875" style="640" bestFit="1" customWidth="1"/>
    <col min="11055" max="11055" width="10.28515625" style="640" bestFit="1" customWidth="1"/>
    <col min="11056" max="11058" width="9.140625" style="640"/>
    <col min="11059" max="11059" width="9.85546875" style="640" bestFit="1" customWidth="1"/>
    <col min="11060" max="11060" width="10.28515625" style="640" bestFit="1" customWidth="1"/>
    <col min="11061" max="11062" width="9.140625" style="640" customWidth="1"/>
    <col min="11063" max="11063" width="10.28515625" style="640" customWidth="1"/>
    <col min="11064" max="11064" width="9.140625" style="640" customWidth="1"/>
    <col min="11065" max="11066" width="10.28515625" style="640" customWidth="1"/>
    <col min="11067" max="11067" width="9.140625" style="640" customWidth="1"/>
    <col min="11068" max="11069" width="10.28515625" style="640" bestFit="1" customWidth="1"/>
    <col min="11070" max="11070" width="9.140625" style="640"/>
    <col min="11071" max="11072" width="10.28515625" style="640" bestFit="1" customWidth="1"/>
    <col min="11073" max="11073" width="10.85546875" style="640" bestFit="1" customWidth="1"/>
    <col min="11074" max="11074" width="10.28515625" style="640" bestFit="1" customWidth="1"/>
    <col min="11075" max="11075" width="10.85546875" style="640" bestFit="1" customWidth="1"/>
    <col min="11076" max="11076" width="11.140625" style="640" bestFit="1" customWidth="1"/>
    <col min="11077" max="11077" width="10.28515625" style="640" bestFit="1" customWidth="1"/>
    <col min="11078" max="11265" width="9.140625" style="640"/>
    <col min="11266" max="11266" width="17.42578125" style="640" bestFit="1" customWidth="1"/>
    <col min="11267" max="11269" width="9.140625" style="640"/>
    <col min="11270" max="11270" width="9.85546875" style="640" bestFit="1" customWidth="1"/>
    <col min="11271" max="11271" width="10.7109375" style="640" bestFit="1" customWidth="1"/>
    <col min="11272" max="11274" width="9.140625" style="640"/>
    <col min="11275" max="11275" width="9.85546875" style="640" bestFit="1" customWidth="1"/>
    <col min="11276" max="11276" width="10.28515625" style="640" bestFit="1" customWidth="1"/>
    <col min="11277" max="11279" width="9.140625" style="640"/>
    <col min="11280" max="11280" width="9.85546875" style="640" bestFit="1" customWidth="1"/>
    <col min="11281" max="11281" width="10.28515625" style="640" bestFit="1" customWidth="1"/>
    <col min="11282" max="11284" width="9.140625" style="640"/>
    <col min="11285" max="11285" width="9.85546875" style="640" bestFit="1" customWidth="1"/>
    <col min="11286" max="11286" width="10.28515625" style="640" bestFit="1" customWidth="1"/>
    <col min="11287" max="11289" width="9.140625" style="640"/>
    <col min="11290" max="11290" width="9.85546875" style="640" bestFit="1" customWidth="1"/>
    <col min="11291" max="11291" width="10.28515625" style="640" bestFit="1" customWidth="1"/>
    <col min="11292" max="11294" width="9.140625" style="640"/>
    <col min="11295" max="11295" width="9.85546875" style="640" bestFit="1" customWidth="1"/>
    <col min="11296" max="11296" width="10.28515625" style="640" bestFit="1" customWidth="1"/>
    <col min="11297" max="11299" width="9.140625" style="640"/>
    <col min="11300" max="11300" width="9.85546875" style="640" bestFit="1" customWidth="1"/>
    <col min="11301" max="11301" width="10.28515625" style="640" bestFit="1" customWidth="1"/>
    <col min="11302" max="11304" width="9.140625" style="640"/>
    <col min="11305" max="11305" width="9.85546875" style="640" bestFit="1" customWidth="1"/>
    <col min="11306" max="11306" width="10.28515625" style="640" bestFit="1" customWidth="1"/>
    <col min="11307" max="11309" width="9.140625" style="640"/>
    <col min="11310" max="11310" width="9.85546875" style="640" bestFit="1" customWidth="1"/>
    <col min="11311" max="11311" width="10.28515625" style="640" bestFit="1" customWidth="1"/>
    <col min="11312" max="11314" width="9.140625" style="640"/>
    <col min="11315" max="11315" width="9.85546875" style="640" bestFit="1" customWidth="1"/>
    <col min="11316" max="11316" width="10.28515625" style="640" bestFit="1" customWidth="1"/>
    <col min="11317" max="11318" width="9.140625" style="640" customWidth="1"/>
    <col min="11319" max="11319" width="10.28515625" style="640" customWidth="1"/>
    <col min="11320" max="11320" width="9.140625" style="640" customWidth="1"/>
    <col min="11321" max="11322" width="10.28515625" style="640" customWidth="1"/>
    <col min="11323" max="11323" width="9.140625" style="640" customWidth="1"/>
    <col min="11324" max="11325" width="10.28515625" style="640" bestFit="1" customWidth="1"/>
    <col min="11326" max="11326" width="9.140625" style="640"/>
    <col min="11327" max="11328" width="10.28515625" style="640" bestFit="1" customWidth="1"/>
    <col min="11329" max="11329" width="10.85546875" style="640" bestFit="1" customWidth="1"/>
    <col min="11330" max="11330" width="10.28515625" style="640" bestFit="1" customWidth="1"/>
    <col min="11331" max="11331" width="10.85546875" style="640" bestFit="1" customWidth="1"/>
    <col min="11332" max="11332" width="11.140625" style="640" bestFit="1" customWidth="1"/>
    <col min="11333" max="11333" width="10.28515625" style="640" bestFit="1" customWidth="1"/>
    <col min="11334" max="11521" width="9.140625" style="640"/>
    <col min="11522" max="11522" width="17.42578125" style="640" bestFit="1" customWidth="1"/>
    <col min="11523" max="11525" width="9.140625" style="640"/>
    <col min="11526" max="11526" width="9.85546875" style="640" bestFit="1" customWidth="1"/>
    <col min="11527" max="11527" width="10.7109375" style="640" bestFit="1" customWidth="1"/>
    <col min="11528" max="11530" width="9.140625" style="640"/>
    <col min="11531" max="11531" width="9.85546875" style="640" bestFit="1" customWidth="1"/>
    <col min="11532" max="11532" width="10.28515625" style="640" bestFit="1" customWidth="1"/>
    <col min="11533" max="11535" width="9.140625" style="640"/>
    <col min="11536" max="11536" width="9.85546875" style="640" bestFit="1" customWidth="1"/>
    <col min="11537" max="11537" width="10.28515625" style="640" bestFit="1" customWidth="1"/>
    <col min="11538" max="11540" width="9.140625" style="640"/>
    <col min="11541" max="11541" width="9.85546875" style="640" bestFit="1" customWidth="1"/>
    <col min="11542" max="11542" width="10.28515625" style="640" bestFit="1" customWidth="1"/>
    <col min="11543" max="11545" width="9.140625" style="640"/>
    <col min="11546" max="11546" width="9.85546875" style="640" bestFit="1" customWidth="1"/>
    <col min="11547" max="11547" width="10.28515625" style="640" bestFit="1" customWidth="1"/>
    <col min="11548" max="11550" width="9.140625" style="640"/>
    <col min="11551" max="11551" width="9.85546875" style="640" bestFit="1" customWidth="1"/>
    <col min="11552" max="11552" width="10.28515625" style="640" bestFit="1" customWidth="1"/>
    <col min="11553" max="11555" width="9.140625" style="640"/>
    <col min="11556" max="11556" width="9.85546875" style="640" bestFit="1" customWidth="1"/>
    <col min="11557" max="11557" width="10.28515625" style="640" bestFit="1" customWidth="1"/>
    <col min="11558" max="11560" width="9.140625" style="640"/>
    <col min="11561" max="11561" width="9.85546875" style="640" bestFit="1" customWidth="1"/>
    <col min="11562" max="11562" width="10.28515625" style="640" bestFit="1" customWidth="1"/>
    <col min="11563" max="11565" width="9.140625" style="640"/>
    <col min="11566" max="11566" width="9.85546875" style="640" bestFit="1" customWidth="1"/>
    <col min="11567" max="11567" width="10.28515625" style="640" bestFit="1" customWidth="1"/>
    <col min="11568" max="11570" width="9.140625" style="640"/>
    <col min="11571" max="11571" width="9.85546875" style="640" bestFit="1" customWidth="1"/>
    <col min="11572" max="11572" width="10.28515625" style="640" bestFit="1" customWidth="1"/>
    <col min="11573" max="11574" width="9.140625" style="640" customWidth="1"/>
    <col min="11575" max="11575" width="10.28515625" style="640" customWidth="1"/>
    <col min="11576" max="11576" width="9.140625" style="640" customWidth="1"/>
    <col min="11577" max="11578" width="10.28515625" style="640" customWidth="1"/>
    <col min="11579" max="11579" width="9.140625" style="640" customWidth="1"/>
    <col min="11580" max="11581" width="10.28515625" style="640" bestFit="1" customWidth="1"/>
    <col min="11582" max="11582" width="9.140625" style="640"/>
    <col min="11583" max="11584" width="10.28515625" style="640" bestFit="1" customWidth="1"/>
    <col min="11585" max="11585" width="10.85546875" style="640" bestFit="1" customWidth="1"/>
    <col min="11586" max="11586" width="10.28515625" style="640" bestFit="1" customWidth="1"/>
    <col min="11587" max="11587" width="10.85546875" style="640" bestFit="1" customWidth="1"/>
    <col min="11588" max="11588" width="11.140625" style="640" bestFit="1" customWidth="1"/>
    <col min="11589" max="11589" width="10.28515625" style="640" bestFit="1" customWidth="1"/>
    <col min="11590" max="11777" width="9.140625" style="640"/>
    <col min="11778" max="11778" width="17.42578125" style="640" bestFit="1" customWidth="1"/>
    <col min="11779" max="11781" width="9.140625" style="640"/>
    <col min="11782" max="11782" width="9.85546875" style="640" bestFit="1" customWidth="1"/>
    <col min="11783" max="11783" width="10.7109375" style="640" bestFit="1" customWidth="1"/>
    <col min="11784" max="11786" width="9.140625" style="640"/>
    <col min="11787" max="11787" width="9.85546875" style="640" bestFit="1" customWidth="1"/>
    <col min="11788" max="11788" width="10.28515625" style="640" bestFit="1" customWidth="1"/>
    <col min="11789" max="11791" width="9.140625" style="640"/>
    <col min="11792" max="11792" width="9.85546875" style="640" bestFit="1" customWidth="1"/>
    <col min="11793" max="11793" width="10.28515625" style="640" bestFit="1" customWidth="1"/>
    <col min="11794" max="11796" width="9.140625" style="640"/>
    <col min="11797" max="11797" width="9.85546875" style="640" bestFit="1" customWidth="1"/>
    <col min="11798" max="11798" width="10.28515625" style="640" bestFit="1" customWidth="1"/>
    <col min="11799" max="11801" width="9.140625" style="640"/>
    <col min="11802" max="11802" width="9.85546875" style="640" bestFit="1" customWidth="1"/>
    <col min="11803" max="11803" width="10.28515625" style="640" bestFit="1" customWidth="1"/>
    <col min="11804" max="11806" width="9.140625" style="640"/>
    <col min="11807" max="11807" width="9.85546875" style="640" bestFit="1" customWidth="1"/>
    <col min="11808" max="11808" width="10.28515625" style="640" bestFit="1" customWidth="1"/>
    <col min="11809" max="11811" width="9.140625" style="640"/>
    <col min="11812" max="11812" width="9.85546875" style="640" bestFit="1" customWidth="1"/>
    <col min="11813" max="11813" width="10.28515625" style="640" bestFit="1" customWidth="1"/>
    <col min="11814" max="11816" width="9.140625" style="640"/>
    <col min="11817" max="11817" width="9.85546875" style="640" bestFit="1" customWidth="1"/>
    <col min="11818" max="11818" width="10.28515625" style="640" bestFit="1" customWidth="1"/>
    <col min="11819" max="11821" width="9.140625" style="640"/>
    <col min="11822" max="11822" width="9.85546875" style="640" bestFit="1" customWidth="1"/>
    <col min="11823" max="11823" width="10.28515625" style="640" bestFit="1" customWidth="1"/>
    <col min="11824" max="11826" width="9.140625" style="640"/>
    <col min="11827" max="11827" width="9.85546875" style="640" bestFit="1" customWidth="1"/>
    <col min="11828" max="11828" width="10.28515625" style="640" bestFit="1" customWidth="1"/>
    <col min="11829" max="11830" width="9.140625" style="640" customWidth="1"/>
    <col min="11831" max="11831" width="10.28515625" style="640" customWidth="1"/>
    <col min="11832" max="11832" width="9.140625" style="640" customWidth="1"/>
    <col min="11833" max="11834" width="10.28515625" style="640" customWidth="1"/>
    <col min="11835" max="11835" width="9.140625" style="640" customWidth="1"/>
    <col min="11836" max="11837" width="10.28515625" style="640" bestFit="1" customWidth="1"/>
    <col min="11838" max="11838" width="9.140625" style="640"/>
    <col min="11839" max="11840" width="10.28515625" style="640" bestFit="1" customWidth="1"/>
    <col min="11841" max="11841" width="10.85546875" style="640" bestFit="1" customWidth="1"/>
    <col min="11842" max="11842" width="10.28515625" style="640" bestFit="1" customWidth="1"/>
    <col min="11843" max="11843" width="10.85546875" style="640" bestFit="1" customWidth="1"/>
    <col min="11844" max="11844" width="11.140625" style="640" bestFit="1" customWidth="1"/>
    <col min="11845" max="11845" width="10.28515625" style="640" bestFit="1" customWidth="1"/>
    <col min="11846" max="12033" width="9.140625" style="640"/>
    <col min="12034" max="12034" width="17.42578125" style="640" bestFit="1" customWidth="1"/>
    <col min="12035" max="12037" width="9.140625" style="640"/>
    <col min="12038" max="12038" width="9.85546875" style="640" bestFit="1" customWidth="1"/>
    <col min="12039" max="12039" width="10.7109375" style="640" bestFit="1" customWidth="1"/>
    <col min="12040" max="12042" width="9.140625" style="640"/>
    <col min="12043" max="12043" width="9.85546875" style="640" bestFit="1" customWidth="1"/>
    <col min="12044" max="12044" width="10.28515625" style="640" bestFit="1" customWidth="1"/>
    <col min="12045" max="12047" width="9.140625" style="640"/>
    <col min="12048" max="12048" width="9.85546875" style="640" bestFit="1" customWidth="1"/>
    <col min="12049" max="12049" width="10.28515625" style="640" bestFit="1" customWidth="1"/>
    <col min="12050" max="12052" width="9.140625" style="640"/>
    <col min="12053" max="12053" width="9.85546875" style="640" bestFit="1" customWidth="1"/>
    <col min="12054" max="12054" width="10.28515625" style="640" bestFit="1" customWidth="1"/>
    <col min="12055" max="12057" width="9.140625" style="640"/>
    <col min="12058" max="12058" width="9.85546875" style="640" bestFit="1" customWidth="1"/>
    <col min="12059" max="12059" width="10.28515625" style="640" bestFit="1" customWidth="1"/>
    <col min="12060" max="12062" width="9.140625" style="640"/>
    <col min="12063" max="12063" width="9.85546875" style="640" bestFit="1" customWidth="1"/>
    <col min="12064" max="12064" width="10.28515625" style="640" bestFit="1" customWidth="1"/>
    <col min="12065" max="12067" width="9.140625" style="640"/>
    <col min="12068" max="12068" width="9.85546875" style="640" bestFit="1" customWidth="1"/>
    <col min="12069" max="12069" width="10.28515625" style="640" bestFit="1" customWidth="1"/>
    <col min="12070" max="12072" width="9.140625" style="640"/>
    <col min="12073" max="12073" width="9.85546875" style="640" bestFit="1" customWidth="1"/>
    <col min="12074" max="12074" width="10.28515625" style="640" bestFit="1" customWidth="1"/>
    <col min="12075" max="12077" width="9.140625" style="640"/>
    <col min="12078" max="12078" width="9.85546875" style="640" bestFit="1" customWidth="1"/>
    <col min="12079" max="12079" width="10.28515625" style="640" bestFit="1" customWidth="1"/>
    <col min="12080" max="12082" width="9.140625" style="640"/>
    <col min="12083" max="12083" width="9.85546875" style="640" bestFit="1" customWidth="1"/>
    <col min="12084" max="12084" width="10.28515625" style="640" bestFit="1" customWidth="1"/>
    <col min="12085" max="12086" width="9.140625" style="640" customWidth="1"/>
    <col min="12087" max="12087" width="10.28515625" style="640" customWidth="1"/>
    <col min="12088" max="12088" width="9.140625" style="640" customWidth="1"/>
    <col min="12089" max="12090" width="10.28515625" style="640" customWidth="1"/>
    <col min="12091" max="12091" width="9.140625" style="640" customWidth="1"/>
    <col min="12092" max="12093" width="10.28515625" style="640" bestFit="1" customWidth="1"/>
    <col min="12094" max="12094" width="9.140625" style="640"/>
    <col min="12095" max="12096" width="10.28515625" style="640" bestFit="1" customWidth="1"/>
    <col min="12097" max="12097" width="10.85546875" style="640" bestFit="1" customWidth="1"/>
    <col min="12098" max="12098" width="10.28515625" style="640" bestFit="1" customWidth="1"/>
    <col min="12099" max="12099" width="10.85546875" style="640" bestFit="1" customWidth="1"/>
    <col min="12100" max="12100" width="11.140625" style="640" bestFit="1" customWidth="1"/>
    <col min="12101" max="12101" width="10.28515625" style="640" bestFit="1" customWidth="1"/>
    <col min="12102" max="12289" width="9.140625" style="640"/>
    <col min="12290" max="12290" width="17.42578125" style="640" bestFit="1" customWidth="1"/>
    <col min="12291" max="12293" width="9.140625" style="640"/>
    <col min="12294" max="12294" width="9.85546875" style="640" bestFit="1" customWidth="1"/>
    <col min="12295" max="12295" width="10.7109375" style="640" bestFit="1" customWidth="1"/>
    <col min="12296" max="12298" width="9.140625" style="640"/>
    <col min="12299" max="12299" width="9.85546875" style="640" bestFit="1" customWidth="1"/>
    <col min="12300" max="12300" width="10.28515625" style="640" bestFit="1" customWidth="1"/>
    <col min="12301" max="12303" width="9.140625" style="640"/>
    <col min="12304" max="12304" width="9.85546875" style="640" bestFit="1" customWidth="1"/>
    <col min="12305" max="12305" width="10.28515625" style="640" bestFit="1" customWidth="1"/>
    <col min="12306" max="12308" width="9.140625" style="640"/>
    <col min="12309" max="12309" width="9.85546875" style="640" bestFit="1" customWidth="1"/>
    <col min="12310" max="12310" width="10.28515625" style="640" bestFit="1" customWidth="1"/>
    <col min="12311" max="12313" width="9.140625" style="640"/>
    <col min="12314" max="12314" width="9.85546875" style="640" bestFit="1" customWidth="1"/>
    <col min="12315" max="12315" width="10.28515625" style="640" bestFit="1" customWidth="1"/>
    <col min="12316" max="12318" width="9.140625" style="640"/>
    <col min="12319" max="12319" width="9.85546875" style="640" bestFit="1" customWidth="1"/>
    <col min="12320" max="12320" width="10.28515625" style="640" bestFit="1" customWidth="1"/>
    <col min="12321" max="12323" width="9.140625" style="640"/>
    <col min="12324" max="12324" width="9.85546875" style="640" bestFit="1" customWidth="1"/>
    <col min="12325" max="12325" width="10.28515625" style="640" bestFit="1" customWidth="1"/>
    <col min="12326" max="12328" width="9.140625" style="640"/>
    <col min="12329" max="12329" width="9.85546875" style="640" bestFit="1" customWidth="1"/>
    <col min="12330" max="12330" width="10.28515625" style="640" bestFit="1" customWidth="1"/>
    <col min="12331" max="12333" width="9.140625" style="640"/>
    <col min="12334" max="12334" width="9.85546875" style="640" bestFit="1" customWidth="1"/>
    <col min="12335" max="12335" width="10.28515625" style="640" bestFit="1" customWidth="1"/>
    <col min="12336" max="12338" width="9.140625" style="640"/>
    <col min="12339" max="12339" width="9.85546875" style="640" bestFit="1" customWidth="1"/>
    <col min="12340" max="12340" width="10.28515625" style="640" bestFit="1" customWidth="1"/>
    <col min="12341" max="12342" width="9.140625" style="640" customWidth="1"/>
    <col min="12343" max="12343" width="10.28515625" style="640" customWidth="1"/>
    <col min="12344" max="12344" width="9.140625" style="640" customWidth="1"/>
    <col min="12345" max="12346" width="10.28515625" style="640" customWidth="1"/>
    <col min="12347" max="12347" width="9.140625" style="640" customWidth="1"/>
    <col min="12348" max="12349" width="10.28515625" style="640" bestFit="1" customWidth="1"/>
    <col min="12350" max="12350" width="9.140625" style="640"/>
    <col min="12351" max="12352" width="10.28515625" style="640" bestFit="1" customWidth="1"/>
    <col min="12353" max="12353" width="10.85546875" style="640" bestFit="1" customWidth="1"/>
    <col min="12354" max="12354" width="10.28515625" style="640" bestFit="1" customWidth="1"/>
    <col min="12355" max="12355" width="10.85546875" style="640" bestFit="1" customWidth="1"/>
    <col min="12356" max="12356" width="11.140625" style="640" bestFit="1" customWidth="1"/>
    <col min="12357" max="12357" width="10.28515625" style="640" bestFit="1" customWidth="1"/>
    <col min="12358" max="12545" width="9.140625" style="640"/>
    <col min="12546" max="12546" width="17.42578125" style="640" bestFit="1" customWidth="1"/>
    <col min="12547" max="12549" width="9.140625" style="640"/>
    <col min="12550" max="12550" width="9.85546875" style="640" bestFit="1" customWidth="1"/>
    <col min="12551" max="12551" width="10.7109375" style="640" bestFit="1" customWidth="1"/>
    <col min="12552" max="12554" width="9.140625" style="640"/>
    <col min="12555" max="12555" width="9.85546875" style="640" bestFit="1" customWidth="1"/>
    <col min="12556" max="12556" width="10.28515625" style="640" bestFit="1" customWidth="1"/>
    <col min="12557" max="12559" width="9.140625" style="640"/>
    <col min="12560" max="12560" width="9.85546875" style="640" bestFit="1" customWidth="1"/>
    <col min="12561" max="12561" width="10.28515625" style="640" bestFit="1" customWidth="1"/>
    <col min="12562" max="12564" width="9.140625" style="640"/>
    <col min="12565" max="12565" width="9.85546875" style="640" bestFit="1" customWidth="1"/>
    <col min="12566" max="12566" width="10.28515625" style="640" bestFit="1" customWidth="1"/>
    <col min="12567" max="12569" width="9.140625" style="640"/>
    <col min="12570" max="12570" width="9.85546875" style="640" bestFit="1" customWidth="1"/>
    <col min="12571" max="12571" width="10.28515625" style="640" bestFit="1" customWidth="1"/>
    <col min="12572" max="12574" width="9.140625" style="640"/>
    <col min="12575" max="12575" width="9.85546875" style="640" bestFit="1" customWidth="1"/>
    <col min="12576" max="12576" width="10.28515625" style="640" bestFit="1" customWidth="1"/>
    <col min="12577" max="12579" width="9.140625" style="640"/>
    <col min="12580" max="12580" width="9.85546875" style="640" bestFit="1" customWidth="1"/>
    <col min="12581" max="12581" width="10.28515625" style="640" bestFit="1" customWidth="1"/>
    <col min="12582" max="12584" width="9.140625" style="640"/>
    <col min="12585" max="12585" width="9.85546875" style="640" bestFit="1" customWidth="1"/>
    <col min="12586" max="12586" width="10.28515625" style="640" bestFit="1" customWidth="1"/>
    <col min="12587" max="12589" width="9.140625" style="640"/>
    <col min="12590" max="12590" width="9.85546875" style="640" bestFit="1" customWidth="1"/>
    <col min="12591" max="12591" width="10.28515625" style="640" bestFit="1" customWidth="1"/>
    <col min="12592" max="12594" width="9.140625" style="640"/>
    <col min="12595" max="12595" width="9.85546875" style="640" bestFit="1" customWidth="1"/>
    <col min="12596" max="12596" width="10.28515625" style="640" bestFit="1" customWidth="1"/>
    <col min="12597" max="12598" width="9.140625" style="640" customWidth="1"/>
    <col min="12599" max="12599" width="10.28515625" style="640" customWidth="1"/>
    <col min="12600" max="12600" width="9.140625" style="640" customWidth="1"/>
    <col min="12601" max="12602" width="10.28515625" style="640" customWidth="1"/>
    <col min="12603" max="12603" width="9.140625" style="640" customWidth="1"/>
    <col min="12604" max="12605" width="10.28515625" style="640" bestFit="1" customWidth="1"/>
    <col min="12606" max="12606" width="9.140625" style="640"/>
    <col min="12607" max="12608" width="10.28515625" style="640" bestFit="1" customWidth="1"/>
    <col min="12609" max="12609" width="10.85546875" style="640" bestFit="1" customWidth="1"/>
    <col min="12610" max="12610" width="10.28515625" style="640" bestFit="1" customWidth="1"/>
    <col min="12611" max="12611" width="10.85546875" style="640" bestFit="1" customWidth="1"/>
    <col min="12612" max="12612" width="11.140625" style="640" bestFit="1" customWidth="1"/>
    <col min="12613" max="12613" width="10.28515625" style="640" bestFit="1" customWidth="1"/>
    <col min="12614" max="12801" width="9.140625" style="640"/>
    <col min="12802" max="12802" width="17.42578125" style="640" bestFit="1" customWidth="1"/>
    <col min="12803" max="12805" width="9.140625" style="640"/>
    <col min="12806" max="12806" width="9.85546875" style="640" bestFit="1" customWidth="1"/>
    <col min="12807" max="12807" width="10.7109375" style="640" bestFit="1" customWidth="1"/>
    <col min="12808" max="12810" width="9.140625" style="640"/>
    <col min="12811" max="12811" width="9.85546875" style="640" bestFit="1" customWidth="1"/>
    <col min="12812" max="12812" width="10.28515625" style="640" bestFit="1" customWidth="1"/>
    <col min="12813" max="12815" width="9.140625" style="640"/>
    <col min="12816" max="12816" width="9.85546875" style="640" bestFit="1" customWidth="1"/>
    <col min="12817" max="12817" width="10.28515625" style="640" bestFit="1" customWidth="1"/>
    <col min="12818" max="12820" width="9.140625" style="640"/>
    <col min="12821" max="12821" width="9.85546875" style="640" bestFit="1" customWidth="1"/>
    <col min="12822" max="12822" width="10.28515625" style="640" bestFit="1" customWidth="1"/>
    <col min="12823" max="12825" width="9.140625" style="640"/>
    <col min="12826" max="12826" width="9.85546875" style="640" bestFit="1" customWidth="1"/>
    <col min="12827" max="12827" width="10.28515625" style="640" bestFit="1" customWidth="1"/>
    <col min="12828" max="12830" width="9.140625" style="640"/>
    <col min="12831" max="12831" width="9.85546875" style="640" bestFit="1" customWidth="1"/>
    <col min="12832" max="12832" width="10.28515625" style="640" bestFit="1" customWidth="1"/>
    <col min="12833" max="12835" width="9.140625" style="640"/>
    <col min="12836" max="12836" width="9.85546875" style="640" bestFit="1" customWidth="1"/>
    <col min="12837" max="12837" width="10.28515625" style="640" bestFit="1" customWidth="1"/>
    <col min="12838" max="12840" width="9.140625" style="640"/>
    <col min="12841" max="12841" width="9.85546875" style="640" bestFit="1" customWidth="1"/>
    <col min="12842" max="12842" width="10.28515625" style="640" bestFit="1" customWidth="1"/>
    <col min="12843" max="12845" width="9.140625" style="640"/>
    <col min="12846" max="12846" width="9.85546875" style="640" bestFit="1" customWidth="1"/>
    <col min="12847" max="12847" width="10.28515625" style="640" bestFit="1" customWidth="1"/>
    <col min="12848" max="12850" width="9.140625" style="640"/>
    <col min="12851" max="12851" width="9.85546875" style="640" bestFit="1" customWidth="1"/>
    <col min="12852" max="12852" width="10.28515625" style="640" bestFit="1" customWidth="1"/>
    <col min="12853" max="12854" width="9.140625" style="640" customWidth="1"/>
    <col min="12855" max="12855" width="10.28515625" style="640" customWidth="1"/>
    <col min="12856" max="12856" width="9.140625" style="640" customWidth="1"/>
    <col min="12857" max="12858" width="10.28515625" style="640" customWidth="1"/>
    <col min="12859" max="12859" width="9.140625" style="640" customWidth="1"/>
    <col min="12860" max="12861" width="10.28515625" style="640" bestFit="1" customWidth="1"/>
    <col min="12862" max="12862" width="9.140625" style="640"/>
    <col min="12863" max="12864" width="10.28515625" style="640" bestFit="1" customWidth="1"/>
    <col min="12865" max="12865" width="10.85546875" style="640" bestFit="1" customWidth="1"/>
    <col min="12866" max="12866" width="10.28515625" style="640" bestFit="1" customWidth="1"/>
    <col min="12867" max="12867" width="10.85546875" style="640" bestFit="1" customWidth="1"/>
    <col min="12868" max="12868" width="11.140625" style="640" bestFit="1" customWidth="1"/>
    <col min="12869" max="12869" width="10.28515625" style="640" bestFit="1" customWidth="1"/>
    <col min="12870" max="13057" width="9.140625" style="640"/>
    <col min="13058" max="13058" width="17.42578125" style="640" bestFit="1" customWidth="1"/>
    <col min="13059" max="13061" width="9.140625" style="640"/>
    <col min="13062" max="13062" width="9.85546875" style="640" bestFit="1" customWidth="1"/>
    <col min="13063" max="13063" width="10.7109375" style="640" bestFit="1" customWidth="1"/>
    <col min="13064" max="13066" width="9.140625" style="640"/>
    <col min="13067" max="13067" width="9.85546875" style="640" bestFit="1" customWidth="1"/>
    <col min="13068" max="13068" width="10.28515625" style="640" bestFit="1" customWidth="1"/>
    <col min="13069" max="13071" width="9.140625" style="640"/>
    <col min="13072" max="13072" width="9.85546875" style="640" bestFit="1" customWidth="1"/>
    <col min="13073" max="13073" width="10.28515625" style="640" bestFit="1" customWidth="1"/>
    <col min="13074" max="13076" width="9.140625" style="640"/>
    <col min="13077" max="13077" width="9.85546875" style="640" bestFit="1" customWidth="1"/>
    <col min="13078" max="13078" width="10.28515625" style="640" bestFit="1" customWidth="1"/>
    <col min="13079" max="13081" width="9.140625" style="640"/>
    <col min="13082" max="13082" width="9.85546875" style="640" bestFit="1" customWidth="1"/>
    <col min="13083" max="13083" width="10.28515625" style="640" bestFit="1" customWidth="1"/>
    <col min="13084" max="13086" width="9.140625" style="640"/>
    <col min="13087" max="13087" width="9.85546875" style="640" bestFit="1" customWidth="1"/>
    <col min="13088" max="13088" width="10.28515625" style="640" bestFit="1" customWidth="1"/>
    <col min="13089" max="13091" width="9.140625" style="640"/>
    <col min="13092" max="13092" width="9.85546875" style="640" bestFit="1" customWidth="1"/>
    <col min="13093" max="13093" width="10.28515625" style="640" bestFit="1" customWidth="1"/>
    <col min="13094" max="13096" width="9.140625" style="640"/>
    <col min="13097" max="13097" width="9.85546875" style="640" bestFit="1" customWidth="1"/>
    <col min="13098" max="13098" width="10.28515625" style="640" bestFit="1" customWidth="1"/>
    <col min="13099" max="13101" width="9.140625" style="640"/>
    <col min="13102" max="13102" width="9.85546875" style="640" bestFit="1" customWidth="1"/>
    <col min="13103" max="13103" width="10.28515625" style="640" bestFit="1" customWidth="1"/>
    <col min="13104" max="13106" width="9.140625" style="640"/>
    <col min="13107" max="13107" width="9.85546875" style="640" bestFit="1" customWidth="1"/>
    <col min="13108" max="13108" width="10.28515625" style="640" bestFit="1" customWidth="1"/>
    <col min="13109" max="13110" width="9.140625" style="640" customWidth="1"/>
    <col min="13111" max="13111" width="10.28515625" style="640" customWidth="1"/>
    <col min="13112" max="13112" width="9.140625" style="640" customWidth="1"/>
    <col min="13113" max="13114" width="10.28515625" style="640" customWidth="1"/>
    <col min="13115" max="13115" width="9.140625" style="640" customWidth="1"/>
    <col min="13116" max="13117" width="10.28515625" style="640" bestFit="1" customWidth="1"/>
    <col min="13118" max="13118" width="9.140625" style="640"/>
    <col min="13119" max="13120" width="10.28515625" style="640" bestFit="1" customWidth="1"/>
    <col min="13121" max="13121" width="10.85546875" style="640" bestFit="1" customWidth="1"/>
    <col min="13122" max="13122" width="10.28515625" style="640" bestFit="1" customWidth="1"/>
    <col min="13123" max="13123" width="10.85546875" style="640" bestFit="1" customWidth="1"/>
    <col min="13124" max="13124" width="11.140625" style="640" bestFit="1" customWidth="1"/>
    <col min="13125" max="13125" width="10.28515625" style="640" bestFit="1" customWidth="1"/>
    <col min="13126" max="13313" width="9.140625" style="640"/>
    <col min="13314" max="13314" width="17.42578125" style="640" bestFit="1" customWidth="1"/>
    <col min="13315" max="13317" width="9.140625" style="640"/>
    <col min="13318" max="13318" width="9.85546875" style="640" bestFit="1" customWidth="1"/>
    <col min="13319" max="13319" width="10.7109375" style="640" bestFit="1" customWidth="1"/>
    <col min="13320" max="13322" width="9.140625" style="640"/>
    <col min="13323" max="13323" width="9.85546875" style="640" bestFit="1" customWidth="1"/>
    <col min="13324" max="13324" width="10.28515625" style="640" bestFit="1" customWidth="1"/>
    <col min="13325" max="13327" width="9.140625" style="640"/>
    <col min="13328" max="13328" width="9.85546875" style="640" bestFit="1" customWidth="1"/>
    <col min="13329" max="13329" width="10.28515625" style="640" bestFit="1" customWidth="1"/>
    <col min="13330" max="13332" width="9.140625" style="640"/>
    <col min="13333" max="13333" width="9.85546875" style="640" bestFit="1" customWidth="1"/>
    <col min="13334" max="13334" width="10.28515625" style="640" bestFit="1" customWidth="1"/>
    <col min="13335" max="13337" width="9.140625" style="640"/>
    <col min="13338" max="13338" width="9.85546875" style="640" bestFit="1" customWidth="1"/>
    <col min="13339" max="13339" width="10.28515625" style="640" bestFit="1" customWidth="1"/>
    <col min="13340" max="13342" width="9.140625" style="640"/>
    <col min="13343" max="13343" width="9.85546875" style="640" bestFit="1" customWidth="1"/>
    <col min="13344" max="13344" width="10.28515625" style="640" bestFit="1" customWidth="1"/>
    <col min="13345" max="13347" width="9.140625" style="640"/>
    <col min="13348" max="13348" width="9.85546875" style="640" bestFit="1" customWidth="1"/>
    <col min="13349" max="13349" width="10.28515625" style="640" bestFit="1" customWidth="1"/>
    <col min="13350" max="13352" width="9.140625" style="640"/>
    <col min="13353" max="13353" width="9.85546875" style="640" bestFit="1" customWidth="1"/>
    <col min="13354" max="13354" width="10.28515625" style="640" bestFit="1" customWidth="1"/>
    <col min="13355" max="13357" width="9.140625" style="640"/>
    <col min="13358" max="13358" width="9.85546875" style="640" bestFit="1" customWidth="1"/>
    <col min="13359" max="13359" width="10.28515625" style="640" bestFit="1" customWidth="1"/>
    <col min="13360" max="13362" width="9.140625" style="640"/>
    <col min="13363" max="13363" width="9.85546875" style="640" bestFit="1" customWidth="1"/>
    <col min="13364" max="13364" width="10.28515625" style="640" bestFit="1" customWidth="1"/>
    <col min="13365" max="13366" width="9.140625" style="640" customWidth="1"/>
    <col min="13367" max="13367" width="10.28515625" style="640" customWidth="1"/>
    <col min="13368" max="13368" width="9.140625" style="640" customWidth="1"/>
    <col min="13369" max="13370" width="10.28515625" style="640" customWidth="1"/>
    <col min="13371" max="13371" width="9.140625" style="640" customWidth="1"/>
    <col min="13372" max="13373" width="10.28515625" style="640" bestFit="1" customWidth="1"/>
    <col min="13374" max="13374" width="9.140625" style="640"/>
    <col min="13375" max="13376" width="10.28515625" style="640" bestFit="1" customWidth="1"/>
    <col min="13377" max="13377" width="10.85546875" style="640" bestFit="1" customWidth="1"/>
    <col min="13378" max="13378" width="10.28515625" style="640" bestFit="1" customWidth="1"/>
    <col min="13379" max="13379" width="10.85546875" style="640" bestFit="1" customWidth="1"/>
    <col min="13380" max="13380" width="11.140625" style="640" bestFit="1" customWidth="1"/>
    <col min="13381" max="13381" width="10.28515625" style="640" bestFit="1" customWidth="1"/>
    <col min="13382" max="13569" width="9.140625" style="640"/>
    <col min="13570" max="13570" width="17.42578125" style="640" bestFit="1" customWidth="1"/>
    <col min="13571" max="13573" width="9.140625" style="640"/>
    <col min="13574" max="13574" width="9.85546875" style="640" bestFit="1" customWidth="1"/>
    <col min="13575" max="13575" width="10.7109375" style="640" bestFit="1" customWidth="1"/>
    <col min="13576" max="13578" width="9.140625" style="640"/>
    <col min="13579" max="13579" width="9.85546875" style="640" bestFit="1" customWidth="1"/>
    <col min="13580" max="13580" width="10.28515625" style="640" bestFit="1" customWidth="1"/>
    <col min="13581" max="13583" width="9.140625" style="640"/>
    <col min="13584" max="13584" width="9.85546875" style="640" bestFit="1" customWidth="1"/>
    <col min="13585" max="13585" width="10.28515625" style="640" bestFit="1" customWidth="1"/>
    <col min="13586" max="13588" width="9.140625" style="640"/>
    <col min="13589" max="13589" width="9.85546875" style="640" bestFit="1" customWidth="1"/>
    <col min="13590" max="13590" width="10.28515625" style="640" bestFit="1" customWidth="1"/>
    <col min="13591" max="13593" width="9.140625" style="640"/>
    <col min="13594" max="13594" width="9.85546875" style="640" bestFit="1" customWidth="1"/>
    <col min="13595" max="13595" width="10.28515625" style="640" bestFit="1" customWidth="1"/>
    <col min="13596" max="13598" width="9.140625" style="640"/>
    <col min="13599" max="13599" width="9.85546875" style="640" bestFit="1" customWidth="1"/>
    <col min="13600" max="13600" width="10.28515625" style="640" bestFit="1" customWidth="1"/>
    <col min="13601" max="13603" width="9.140625" style="640"/>
    <col min="13604" max="13604" width="9.85546875" style="640" bestFit="1" customWidth="1"/>
    <col min="13605" max="13605" width="10.28515625" style="640" bestFit="1" customWidth="1"/>
    <col min="13606" max="13608" width="9.140625" style="640"/>
    <col min="13609" max="13609" width="9.85546875" style="640" bestFit="1" customWidth="1"/>
    <col min="13610" max="13610" width="10.28515625" style="640" bestFit="1" customWidth="1"/>
    <col min="13611" max="13613" width="9.140625" style="640"/>
    <col min="13614" max="13614" width="9.85546875" style="640" bestFit="1" customWidth="1"/>
    <col min="13615" max="13615" width="10.28515625" style="640" bestFit="1" customWidth="1"/>
    <col min="13616" max="13618" width="9.140625" style="640"/>
    <col min="13619" max="13619" width="9.85546875" style="640" bestFit="1" customWidth="1"/>
    <col min="13620" max="13620" width="10.28515625" style="640" bestFit="1" customWidth="1"/>
    <col min="13621" max="13622" width="9.140625" style="640" customWidth="1"/>
    <col min="13623" max="13623" width="10.28515625" style="640" customWidth="1"/>
    <col min="13624" max="13624" width="9.140625" style="640" customWidth="1"/>
    <col min="13625" max="13626" width="10.28515625" style="640" customWidth="1"/>
    <col min="13627" max="13627" width="9.140625" style="640" customWidth="1"/>
    <col min="13628" max="13629" width="10.28515625" style="640" bestFit="1" customWidth="1"/>
    <col min="13630" max="13630" width="9.140625" style="640"/>
    <col min="13631" max="13632" width="10.28515625" style="640" bestFit="1" customWidth="1"/>
    <col min="13633" max="13633" width="10.85546875" style="640" bestFit="1" customWidth="1"/>
    <col min="13634" max="13634" width="10.28515625" style="640" bestFit="1" customWidth="1"/>
    <col min="13635" max="13635" width="10.85546875" style="640" bestFit="1" customWidth="1"/>
    <col min="13636" max="13636" width="11.140625" style="640" bestFit="1" customWidth="1"/>
    <col min="13637" max="13637" width="10.28515625" style="640" bestFit="1" customWidth="1"/>
    <col min="13638" max="13825" width="9.140625" style="640"/>
    <col min="13826" max="13826" width="17.42578125" style="640" bestFit="1" customWidth="1"/>
    <col min="13827" max="13829" width="9.140625" style="640"/>
    <col min="13830" max="13830" width="9.85546875" style="640" bestFit="1" customWidth="1"/>
    <col min="13831" max="13831" width="10.7109375" style="640" bestFit="1" customWidth="1"/>
    <col min="13832" max="13834" width="9.140625" style="640"/>
    <col min="13835" max="13835" width="9.85546875" style="640" bestFit="1" customWidth="1"/>
    <col min="13836" max="13836" width="10.28515625" style="640" bestFit="1" customWidth="1"/>
    <col min="13837" max="13839" width="9.140625" style="640"/>
    <col min="13840" max="13840" width="9.85546875" style="640" bestFit="1" customWidth="1"/>
    <col min="13841" max="13841" width="10.28515625" style="640" bestFit="1" customWidth="1"/>
    <col min="13842" max="13844" width="9.140625" style="640"/>
    <col min="13845" max="13845" width="9.85546875" style="640" bestFit="1" customWidth="1"/>
    <col min="13846" max="13846" width="10.28515625" style="640" bestFit="1" customWidth="1"/>
    <col min="13847" max="13849" width="9.140625" style="640"/>
    <col min="13850" max="13850" width="9.85546875" style="640" bestFit="1" customWidth="1"/>
    <col min="13851" max="13851" width="10.28515625" style="640" bestFit="1" customWidth="1"/>
    <col min="13852" max="13854" width="9.140625" style="640"/>
    <col min="13855" max="13855" width="9.85546875" style="640" bestFit="1" customWidth="1"/>
    <col min="13856" max="13856" width="10.28515625" style="640" bestFit="1" customWidth="1"/>
    <col min="13857" max="13859" width="9.140625" style="640"/>
    <col min="13860" max="13860" width="9.85546875" style="640" bestFit="1" customWidth="1"/>
    <col min="13861" max="13861" width="10.28515625" style="640" bestFit="1" customWidth="1"/>
    <col min="13862" max="13864" width="9.140625" style="640"/>
    <col min="13865" max="13865" width="9.85546875" style="640" bestFit="1" customWidth="1"/>
    <col min="13866" max="13866" width="10.28515625" style="640" bestFit="1" customWidth="1"/>
    <col min="13867" max="13869" width="9.140625" style="640"/>
    <col min="13870" max="13870" width="9.85546875" style="640" bestFit="1" customWidth="1"/>
    <col min="13871" max="13871" width="10.28515625" style="640" bestFit="1" customWidth="1"/>
    <col min="13872" max="13874" width="9.140625" style="640"/>
    <col min="13875" max="13875" width="9.85546875" style="640" bestFit="1" customWidth="1"/>
    <col min="13876" max="13876" width="10.28515625" style="640" bestFit="1" customWidth="1"/>
    <col min="13877" max="13878" width="9.140625" style="640" customWidth="1"/>
    <col min="13879" max="13879" width="10.28515625" style="640" customWidth="1"/>
    <col min="13880" max="13880" width="9.140625" style="640" customWidth="1"/>
    <col min="13881" max="13882" width="10.28515625" style="640" customWidth="1"/>
    <col min="13883" max="13883" width="9.140625" style="640" customWidth="1"/>
    <col min="13884" max="13885" width="10.28515625" style="640" bestFit="1" customWidth="1"/>
    <col min="13886" max="13886" width="9.140625" style="640"/>
    <col min="13887" max="13888" width="10.28515625" style="640" bestFit="1" customWidth="1"/>
    <col min="13889" max="13889" width="10.85546875" style="640" bestFit="1" customWidth="1"/>
    <col min="13890" max="13890" width="10.28515625" style="640" bestFit="1" customWidth="1"/>
    <col min="13891" max="13891" width="10.85546875" style="640" bestFit="1" customWidth="1"/>
    <col min="13892" max="13892" width="11.140625" style="640" bestFit="1" customWidth="1"/>
    <col min="13893" max="13893" width="10.28515625" style="640" bestFit="1" customWidth="1"/>
    <col min="13894" max="14081" width="9.140625" style="640"/>
    <col min="14082" max="14082" width="17.42578125" style="640" bestFit="1" customWidth="1"/>
    <col min="14083" max="14085" width="9.140625" style="640"/>
    <col min="14086" max="14086" width="9.85546875" style="640" bestFit="1" customWidth="1"/>
    <col min="14087" max="14087" width="10.7109375" style="640" bestFit="1" customWidth="1"/>
    <col min="14088" max="14090" width="9.140625" style="640"/>
    <col min="14091" max="14091" width="9.85546875" style="640" bestFit="1" customWidth="1"/>
    <col min="14092" max="14092" width="10.28515625" style="640" bestFit="1" customWidth="1"/>
    <col min="14093" max="14095" width="9.140625" style="640"/>
    <col min="14096" max="14096" width="9.85546875" style="640" bestFit="1" customWidth="1"/>
    <col min="14097" max="14097" width="10.28515625" style="640" bestFit="1" customWidth="1"/>
    <col min="14098" max="14100" width="9.140625" style="640"/>
    <col min="14101" max="14101" width="9.85546875" style="640" bestFit="1" customWidth="1"/>
    <col min="14102" max="14102" width="10.28515625" style="640" bestFit="1" customWidth="1"/>
    <col min="14103" max="14105" width="9.140625" style="640"/>
    <col min="14106" max="14106" width="9.85546875" style="640" bestFit="1" customWidth="1"/>
    <col min="14107" max="14107" width="10.28515625" style="640" bestFit="1" customWidth="1"/>
    <col min="14108" max="14110" width="9.140625" style="640"/>
    <col min="14111" max="14111" width="9.85546875" style="640" bestFit="1" customWidth="1"/>
    <col min="14112" max="14112" width="10.28515625" style="640" bestFit="1" customWidth="1"/>
    <col min="14113" max="14115" width="9.140625" style="640"/>
    <col min="14116" max="14116" width="9.85546875" style="640" bestFit="1" customWidth="1"/>
    <col min="14117" max="14117" width="10.28515625" style="640" bestFit="1" customWidth="1"/>
    <col min="14118" max="14120" width="9.140625" style="640"/>
    <col min="14121" max="14121" width="9.85546875" style="640" bestFit="1" customWidth="1"/>
    <col min="14122" max="14122" width="10.28515625" style="640" bestFit="1" customWidth="1"/>
    <col min="14123" max="14125" width="9.140625" style="640"/>
    <col min="14126" max="14126" width="9.85546875" style="640" bestFit="1" customWidth="1"/>
    <col min="14127" max="14127" width="10.28515625" style="640" bestFit="1" customWidth="1"/>
    <col min="14128" max="14130" width="9.140625" style="640"/>
    <col min="14131" max="14131" width="9.85546875" style="640" bestFit="1" customWidth="1"/>
    <col min="14132" max="14132" width="10.28515625" style="640" bestFit="1" customWidth="1"/>
    <col min="14133" max="14134" width="9.140625" style="640" customWidth="1"/>
    <col min="14135" max="14135" width="10.28515625" style="640" customWidth="1"/>
    <col min="14136" max="14136" width="9.140625" style="640" customWidth="1"/>
    <col min="14137" max="14138" width="10.28515625" style="640" customWidth="1"/>
    <col min="14139" max="14139" width="9.140625" style="640" customWidth="1"/>
    <col min="14140" max="14141" width="10.28515625" style="640" bestFit="1" customWidth="1"/>
    <col min="14142" max="14142" width="9.140625" style="640"/>
    <col min="14143" max="14144" width="10.28515625" style="640" bestFit="1" customWidth="1"/>
    <col min="14145" max="14145" width="10.85546875" style="640" bestFit="1" customWidth="1"/>
    <col min="14146" max="14146" width="10.28515625" style="640" bestFit="1" customWidth="1"/>
    <col min="14147" max="14147" width="10.85546875" style="640" bestFit="1" customWidth="1"/>
    <col min="14148" max="14148" width="11.140625" style="640" bestFit="1" customWidth="1"/>
    <col min="14149" max="14149" width="10.28515625" style="640" bestFit="1" customWidth="1"/>
    <col min="14150" max="14337" width="9.140625" style="640"/>
    <col min="14338" max="14338" width="17.42578125" style="640" bestFit="1" customWidth="1"/>
    <col min="14339" max="14341" width="9.140625" style="640"/>
    <col min="14342" max="14342" width="9.85546875" style="640" bestFit="1" customWidth="1"/>
    <col min="14343" max="14343" width="10.7109375" style="640" bestFit="1" customWidth="1"/>
    <col min="14344" max="14346" width="9.140625" style="640"/>
    <col min="14347" max="14347" width="9.85546875" style="640" bestFit="1" customWidth="1"/>
    <col min="14348" max="14348" width="10.28515625" style="640" bestFit="1" customWidth="1"/>
    <col min="14349" max="14351" width="9.140625" style="640"/>
    <col min="14352" max="14352" width="9.85546875" style="640" bestFit="1" customWidth="1"/>
    <col min="14353" max="14353" width="10.28515625" style="640" bestFit="1" customWidth="1"/>
    <col min="14354" max="14356" width="9.140625" style="640"/>
    <col min="14357" max="14357" width="9.85546875" style="640" bestFit="1" customWidth="1"/>
    <col min="14358" max="14358" width="10.28515625" style="640" bestFit="1" customWidth="1"/>
    <col min="14359" max="14361" width="9.140625" style="640"/>
    <col min="14362" max="14362" width="9.85546875" style="640" bestFit="1" customWidth="1"/>
    <col min="14363" max="14363" width="10.28515625" style="640" bestFit="1" customWidth="1"/>
    <col min="14364" max="14366" width="9.140625" style="640"/>
    <col min="14367" max="14367" width="9.85546875" style="640" bestFit="1" customWidth="1"/>
    <col min="14368" max="14368" width="10.28515625" style="640" bestFit="1" customWidth="1"/>
    <col min="14369" max="14371" width="9.140625" style="640"/>
    <col min="14372" max="14372" width="9.85546875" style="640" bestFit="1" customWidth="1"/>
    <col min="14373" max="14373" width="10.28515625" style="640" bestFit="1" customWidth="1"/>
    <col min="14374" max="14376" width="9.140625" style="640"/>
    <col min="14377" max="14377" width="9.85546875" style="640" bestFit="1" customWidth="1"/>
    <col min="14378" max="14378" width="10.28515625" style="640" bestFit="1" customWidth="1"/>
    <col min="14379" max="14381" width="9.140625" style="640"/>
    <col min="14382" max="14382" width="9.85546875" style="640" bestFit="1" customWidth="1"/>
    <col min="14383" max="14383" width="10.28515625" style="640" bestFit="1" customWidth="1"/>
    <col min="14384" max="14386" width="9.140625" style="640"/>
    <col min="14387" max="14387" width="9.85546875" style="640" bestFit="1" customWidth="1"/>
    <col min="14388" max="14388" width="10.28515625" style="640" bestFit="1" customWidth="1"/>
    <col min="14389" max="14390" width="9.140625" style="640" customWidth="1"/>
    <col min="14391" max="14391" width="10.28515625" style="640" customWidth="1"/>
    <col min="14392" max="14392" width="9.140625" style="640" customWidth="1"/>
    <col min="14393" max="14394" width="10.28515625" style="640" customWidth="1"/>
    <col min="14395" max="14395" width="9.140625" style="640" customWidth="1"/>
    <col min="14396" max="14397" width="10.28515625" style="640" bestFit="1" customWidth="1"/>
    <col min="14398" max="14398" width="9.140625" style="640"/>
    <col min="14399" max="14400" width="10.28515625" style="640" bestFit="1" customWidth="1"/>
    <col min="14401" max="14401" width="10.85546875" style="640" bestFit="1" customWidth="1"/>
    <col min="14402" max="14402" width="10.28515625" style="640" bestFit="1" customWidth="1"/>
    <col min="14403" max="14403" width="10.85546875" style="640" bestFit="1" customWidth="1"/>
    <col min="14404" max="14404" width="11.140625" style="640" bestFit="1" customWidth="1"/>
    <col min="14405" max="14405" width="10.28515625" style="640" bestFit="1" customWidth="1"/>
    <col min="14406" max="14593" width="9.140625" style="640"/>
    <col min="14594" max="14594" width="17.42578125" style="640" bestFit="1" customWidth="1"/>
    <col min="14595" max="14597" width="9.140625" style="640"/>
    <col min="14598" max="14598" width="9.85546875" style="640" bestFit="1" customWidth="1"/>
    <col min="14599" max="14599" width="10.7109375" style="640" bestFit="1" customWidth="1"/>
    <col min="14600" max="14602" width="9.140625" style="640"/>
    <col min="14603" max="14603" width="9.85546875" style="640" bestFit="1" customWidth="1"/>
    <col min="14604" max="14604" width="10.28515625" style="640" bestFit="1" customWidth="1"/>
    <col min="14605" max="14607" width="9.140625" style="640"/>
    <col min="14608" max="14608" width="9.85546875" style="640" bestFit="1" customWidth="1"/>
    <col min="14609" max="14609" width="10.28515625" style="640" bestFit="1" customWidth="1"/>
    <col min="14610" max="14612" width="9.140625" style="640"/>
    <col min="14613" max="14613" width="9.85546875" style="640" bestFit="1" customWidth="1"/>
    <col min="14614" max="14614" width="10.28515625" style="640" bestFit="1" customWidth="1"/>
    <col min="14615" max="14617" width="9.140625" style="640"/>
    <col min="14618" max="14618" width="9.85546875" style="640" bestFit="1" customWidth="1"/>
    <col min="14619" max="14619" width="10.28515625" style="640" bestFit="1" customWidth="1"/>
    <col min="14620" max="14622" width="9.140625" style="640"/>
    <col min="14623" max="14623" width="9.85546875" style="640" bestFit="1" customWidth="1"/>
    <col min="14624" max="14624" width="10.28515625" style="640" bestFit="1" customWidth="1"/>
    <col min="14625" max="14627" width="9.140625" style="640"/>
    <col min="14628" max="14628" width="9.85546875" style="640" bestFit="1" customWidth="1"/>
    <col min="14629" max="14629" width="10.28515625" style="640" bestFit="1" customWidth="1"/>
    <col min="14630" max="14632" width="9.140625" style="640"/>
    <col min="14633" max="14633" width="9.85546875" style="640" bestFit="1" customWidth="1"/>
    <col min="14634" max="14634" width="10.28515625" style="640" bestFit="1" customWidth="1"/>
    <col min="14635" max="14637" width="9.140625" style="640"/>
    <col min="14638" max="14638" width="9.85546875" style="640" bestFit="1" customWidth="1"/>
    <col min="14639" max="14639" width="10.28515625" style="640" bestFit="1" customWidth="1"/>
    <col min="14640" max="14642" width="9.140625" style="640"/>
    <col min="14643" max="14643" width="9.85546875" style="640" bestFit="1" customWidth="1"/>
    <col min="14644" max="14644" width="10.28515625" style="640" bestFit="1" customWidth="1"/>
    <col min="14645" max="14646" width="9.140625" style="640" customWidth="1"/>
    <col min="14647" max="14647" width="10.28515625" style="640" customWidth="1"/>
    <col min="14648" max="14648" width="9.140625" style="640" customWidth="1"/>
    <col min="14649" max="14650" width="10.28515625" style="640" customWidth="1"/>
    <col min="14651" max="14651" width="9.140625" style="640" customWidth="1"/>
    <col min="14652" max="14653" width="10.28515625" style="640" bestFit="1" customWidth="1"/>
    <col min="14654" max="14654" width="9.140625" style="640"/>
    <col min="14655" max="14656" width="10.28515625" style="640" bestFit="1" customWidth="1"/>
    <col min="14657" max="14657" width="10.85546875" style="640" bestFit="1" customWidth="1"/>
    <col min="14658" max="14658" width="10.28515625" style="640" bestFit="1" customWidth="1"/>
    <col min="14659" max="14659" width="10.85546875" style="640" bestFit="1" customWidth="1"/>
    <col min="14660" max="14660" width="11.140625" style="640" bestFit="1" customWidth="1"/>
    <col min="14661" max="14661" width="10.28515625" style="640" bestFit="1" customWidth="1"/>
    <col min="14662" max="14849" width="9.140625" style="640"/>
    <col min="14850" max="14850" width="17.42578125" style="640" bestFit="1" customWidth="1"/>
    <col min="14851" max="14853" width="9.140625" style="640"/>
    <col min="14854" max="14854" width="9.85546875" style="640" bestFit="1" customWidth="1"/>
    <col min="14855" max="14855" width="10.7109375" style="640" bestFit="1" customWidth="1"/>
    <col min="14856" max="14858" width="9.140625" style="640"/>
    <col min="14859" max="14859" width="9.85546875" style="640" bestFit="1" customWidth="1"/>
    <col min="14860" max="14860" width="10.28515625" style="640" bestFit="1" customWidth="1"/>
    <col min="14861" max="14863" width="9.140625" style="640"/>
    <col min="14864" max="14864" width="9.85546875" style="640" bestFit="1" customWidth="1"/>
    <col min="14865" max="14865" width="10.28515625" style="640" bestFit="1" customWidth="1"/>
    <col min="14866" max="14868" width="9.140625" style="640"/>
    <col min="14869" max="14869" width="9.85546875" style="640" bestFit="1" customWidth="1"/>
    <col min="14870" max="14870" width="10.28515625" style="640" bestFit="1" customWidth="1"/>
    <col min="14871" max="14873" width="9.140625" style="640"/>
    <col min="14874" max="14874" width="9.85546875" style="640" bestFit="1" customWidth="1"/>
    <col min="14875" max="14875" width="10.28515625" style="640" bestFit="1" customWidth="1"/>
    <col min="14876" max="14878" width="9.140625" style="640"/>
    <col min="14879" max="14879" width="9.85546875" style="640" bestFit="1" customWidth="1"/>
    <col min="14880" max="14880" width="10.28515625" style="640" bestFit="1" customWidth="1"/>
    <col min="14881" max="14883" width="9.140625" style="640"/>
    <col min="14884" max="14884" width="9.85546875" style="640" bestFit="1" customWidth="1"/>
    <col min="14885" max="14885" width="10.28515625" style="640" bestFit="1" customWidth="1"/>
    <col min="14886" max="14888" width="9.140625" style="640"/>
    <col min="14889" max="14889" width="9.85546875" style="640" bestFit="1" customWidth="1"/>
    <col min="14890" max="14890" width="10.28515625" style="640" bestFit="1" customWidth="1"/>
    <col min="14891" max="14893" width="9.140625" style="640"/>
    <col min="14894" max="14894" width="9.85546875" style="640" bestFit="1" customWidth="1"/>
    <col min="14895" max="14895" width="10.28515625" style="640" bestFit="1" customWidth="1"/>
    <col min="14896" max="14898" width="9.140625" style="640"/>
    <col min="14899" max="14899" width="9.85546875" style="640" bestFit="1" customWidth="1"/>
    <col min="14900" max="14900" width="10.28515625" style="640" bestFit="1" customWidth="1"/>
    <col min="14901" max="14902" width="9.140625" style="640" customWidth="1"/>
    <col min="14903" max="14903" width="10.28515625" style="640" customWidth="1"/>
    <col min="14904" max="14904" width="9.140625" style="640" customWidth="1"/>
    <col min="14905" max="14906" width="10.28515625" style="640" customWidth="1"/>
    <col min="14907" max="14907" width="9.140625" style="640" customWidth="1"/>
    <col min="14908" max="14909" width="10.28515625" style="640" bestFit="1" customWidth="1"/>
    <col min="14910" max="14910" width="9.140625" style="640"/>
    <col min="14911" max="14912" width="10.28515625" style="640" bestFit="1" customWidth="1"/>
    <col min="14913" max="14913" width="10.85546875" style="640" bestFit="1" customWidth="1"/>
    <col min="14914" max="14914" width="10.28515625" style="640" bestFit="1" customWidth="1"/>
    <col min="14915" max="14915" width="10.85546875" style="640" bestFit="1" customWidth="1"/>
    <col min="14916" max="14916" width="11.140625" style="640" bestFit="1" customWidth="1"/>
    <col min="14917" max="14917" width="10.28515625" style="640" bestFit="1" customWidth="1"/>
    <col min="14918" max="15105" width="9.140625" style="640"/>
    <col min="15106" max="15106" width="17.42578125" style="640" bestFit="1" customWidth="1"/>
    <col min="15107" max="15109" width="9.140625" style="640"/>
    <col min="15110" max="15110" width="9.85546875" style="640" bestFit="1" customWidth="1"/>
    <col min="15111" max="15111" width="10.7109375" style="640" bestFit="1" customWidth="1"/>
    <col min="15112" max="15114" width="9.140625" style="640"/>
    <col min="15115" max="15115" width="9.85546875" style="640" bestFit="1" customWidth="1"/>
    <col min="15116" max="15116" width="10.28515625" style="640" bestFit="1" customWidth="1"/>
    <col min="15117" max="15119" width="9.140625" style="640"/>
    <col min="15120" max="15120" width="9.85546875" style="640" bestFit="1" customWidth="1"/>
    <col min="15121" max="15121" width="10.28515625" style="640" bestFit="1" customWidth="1"/>
    <col min="15122" max="15124" width="9.140625" style="640"/>
    <col min="15125" max="15125" width="9.85546875" style="640" bestFit="1" customWidth="1"/>
    <col min="15126" max="15126" width="10.28515625" style="640" bestFit="1" customWidth="1"/>
    <col min="15127" max="15129" width="9.140625" style="640"/>
    <col min="15130" max="15130" width="9.85546875" style="640" bestFit="1" customWidth="1"/>
    <col min="15131" max="15131" width="10.28515625" style="640" bestFit="1" customWidth="1"/>
    <col min="15132" max="15134" width="9.140625" style="640"/>
    <col min="15135" max="15135" width="9.85546875" style="640" bestFit="1" customWidth="1"/>
    <col min="15136" max="15136" width="10.28515625" style="640" bestFit="1" customWidth="1"/>
    <col min="15137" max="15139" width="9.140625" style="640"/>
    <col min="15140" max="15140" width="9.85546875" style="640" bestFit="1" customWidth="1"/>
    <col min="15141" max="15141" width="10.28515625" style="640" bestFit="1" customWidth="1"/>
    <col min="15142" max="15144" width="9.140625" style="640"/>
    <col min="15145" max="15145" width="9.85546875" style="640" bestFit="1" customWidth="1"/>
    <col min="15146" max="15146" width="10.28515625" style="640" bestFit="1" customWidth="1"/>
    <col min="15147" max="15149" width="9.140625" style="640"/>
    <col min="15150" max="15150" width="9.85546875" style="640" bestFit="1" customWidth="1"/>
    <col min="15151" max="15151" width="10.28515625" style="640" bestFit="1" customWidth="1"/>
    <col min="15152" max="15154" width="9.140625" style="640"/>
    <col min="15155" max="15155" width="9.85546875" style="640" bestFit="1" customWidth="1"/>
    <col min="15156" max="15156" width="10.28515625" style="640" bestFit="1" customWidth="1"/>
    <col min="15157" max="15158" width="9.140625" style="640" customWidth="1"/>
    <col min="15159" max="15159" width="10.28515625" style="640" customWidth="1"/>
    <col min="15160" max="15160" width="9.140625" style="640" customWidth="1"/>
    <col min="15161" max="15162" width="10.28515625" style="640" customWidth="1"/>
    <col min="15163" max="15163" width="9.140625" style="640" customWidth="1"/>
    <col min="15164" max="15165" width="10.28515625" style="640" bestFit="1" customWidth="1"/>
    <col min="15166" max="15166" width="9.140625" style="640"/>
    <col min="15167" max="15168" width="10.28515625" style="640" bestFit="1" customWidth="1"/>
    <col min="15169" max="15169" width="10.85546875" style="640" bestFit="1" customWidth="1"/>
    <col min="15170" max="15170" width="10.28515625" style="640" bestFit="1" customWidth="1"/>
    <col min="15171" max="15171" width="10.85546875" style="640" bestFit="1" customWidth="1"/>
    <col min="15172" max="15172" width="11.140625" style="640" bestFit="1" customWidth="1"/>
    <col min="15173" max="15173" width="10.28515625" style="640" bestFit="1" customWidth="1"/>
    <col min="15174" max="15361" width="9.140625" style="640"/>
    <col min="15362" max="15362" width="17.42578125" style="640" bestFit="1" customWidth="1"/>
    <col min="15363" max="15365" width="9.140625" style="640"/>
    <col min="15366" max="15366" width="9.85546875" style="640" bestFit="1" customWidth="1"/>
    <col min="15367" max="15367" width="10.7109375" style="640" bestFit="1" customWidth="1"/>
    <col min="15368" max="15370" width="9.140625" style="640"/>
    <col min="15371" max="15371" width="9.85546875" style="640" bestFit="1" customWidth="1"/>
    <col min="15372" max="15372" width="10.28515625" style="640" bestFit="1" customWidth="1"/>
    <col min="15373" max="15375" width="9.140625" style="640"/>
    <col min="15376" max="15376" width="9.85546875" style="640" bestFit="1" customWidth="1"/>
    <col min="15377" max="15377" width="10.28515625" style="640" bestFit="1" customWidth="1"/>
    <col min="15378" max="15380" width="9.140625" style="640"/>
    <col min="15381" max="15381" width="9.85546875" style="640" bestFit="1" customWidth="1"/>
    <col min="15382" max="15382" width="10.28515625" style="640" bestFit="1" customWidth="1"/>
    <col min="15383" max="15385" width="9.140625" style="640"/>
    <col min="15386" max="15386" width="9.85546875" style="640" bestFit="1" customWidth="1"/>
    <col min="15387" max="15387" width="10.28515625" style="640" bestFit="1" customWidth="1"/>
    <col min="15388" max="15390" width="9.140625" style="640"/>
    <col min="15391" max="15391" width="9.85546875" style="640" bestFit="1" customWidth="1"/>
    <col min="15392" max="15392" width="10.28515625" style="640" bestFit="1" customWidth="1"/>
    <col min="15393" max="15395" width="9.140625" style="640"/>
    <col min="15396" max="15396" width="9.85546875" style="640" bestFit="1" customWidth="1"/>
    <col min="15397" max="15397" width="10.28515625" style="640" bestFit="1" customWidth="1"/>
    <col min="15398" max="15400" width="9.140625" style="640"/>
    <col min="15401" max="15401" width="9.85546875" style="640" bestFit="1" customWidth="1"/>
    <col min="15402" max="15402" width="10.28515625" style="640" bestFit="1" customWidth="1"/>
    <col min="15403" max="15405" width="9.140625" style="640"/>
    <col min="15406" max="15406" width="9.85546875" style="640" bestFit="1" customWidth="1"/>
    <col min="15407" max="15407" width="10.28515625" style="640" bestFit="1" customWidth="1"/>
    <col min="15408" max="15410" width="9.140625" style="640"/>
    <col min="15411" max="15411" width="9.85546875" style="640" bestFit="1" customWidth="1"/>
    <col min="15412" max="15412" width="10.28515625" style="640" bestFit="1" customWidth="1"/>
    <col min="15413" max="15414" width="9.140625" style="640" customWidth="1"/>
    <col min="15415" max="15415" width="10.28515625" style="640" customWidth="1"/>
    <col min="15416" max="15416" width="9.140625" style="640" customWidth="1"/>
    <col min="15417" max="15418" width="10.28515625" style="640" customWidth="1"/>
    <col min="15419" max="15419" width="9.140625" style="640" customWidth="1"/>
    <col min="15420" max="15421" width="10.28515625" style="640" bestFit="1" customWidth="1"/>
    <col min="15422" max="15422" width="9.140625" style="640"/>
    <col min="15423" max="15424" width="10.28515625" style="640" bestFit="1" customWidth="1"/>
    <col min="15425" max="15425" width="10.85546875" style="640" bestFit="1" customWidth="1"/>
    <col min="15426" max="15426" width="10.28515625" style="640" bestFit="1" customWidth="1"/>
    <col min="15427" max="15427" width="10.85546875" style="640" bestFit="1" customWidth="1"/>
    <col min="15428" max="15428" width="11.140625" style="640" bestFit="1" customWidth="1"/>
    <col min="15429" max="15429" width="10.28515625" style="640" bestFit="1" customWidth="1"/>
    <col min="15430" max="15617" width="9.140625" style="640"/>
    <col min="15618" max="15618" width="17.42578125" style="640" bestFit="1" customWidth="1"/>
    <col min="15619" max="15621" width="9.140625" style="640"/>
    <col min="15622" max="15622" width="9.85546875" style="640" bestFit="1" customWidth="1"/>
    <col min="15623" max="15623" width="10.7109375" style="640" bestFit="1" customWidth="1"/>
    <col min="15624" max="15626" width="9.140625" style="640"/>
    <col min="15627" max="15627" width="9.85546875" style="640" bestFit="1" customWidth="1"/>
    <col min="15628" max="15628" width="10.28515625" style="640" bestFit="1" customWidth="1"/>
    <col min="15629" max="15631" width="9.140625" style="640"/>
    <col min="15632" max="15632" width="9.85546875" style="640" bestFit="1" customWidth="1"/>
    <col min="15633" max="15633" width="10.28515625" style="640" bestFit="1" customWidth="1"/>
    <col min="15634" max="15636" width="9.140625" style="640"/>
    <col min="15637" max="15637" width="9.85546875" style="640" bestFit="1" customWidth="1"/>
    <col min="15638" max="15638" width="10.28515625" style="640" bestFit="1" customWidth="1"/>
    <col min="15639" max="15641" width="9.140625" style="640"/>
    <col min="15642" max="15642" width="9.85546875" style="640" bestFit="1" customWidth="1"/>
    <col min="15643" max="15643" width="10.28515625" style="640" bestFit="1" customWidth="1"/>
    <col min="15644" max="15646" width="9.140625" style="640"/>
    <col min="15647" max="15647" width="9.85546875" style="640" bestFit="1" customWidth="1"/>
    <col min="15648" max="15648" width="10.28515625" style="640" bestFit="1" customWidth="1"/>
    <col min="15649" max="15651" width="9.140625" style="640"/>
    <col min="15652" max="15652" width="9.85546875" style="640" bestFit="1" customWidth="1"/>
    <col min="15653" max="15653" width="10.28515625" style="640" bestFit="1" customWidth="1"/>
    <col min="15654" max="15656" width="9.140625" style="640"/>
    <col min="15657" max="15657" width="9.85546875" style="640" bestFit="1" customWidth="1"/>
    <col min="15658" max="15658" width="10.28515625" style="640" bestFit="1" customWidth="1"/>
    <col min="15659" max="15661" width="9.140625" style="640"/>
    <col min="15662" max="15662" width="9.85546875" style="640" bestFit="1" customWidth="1"/>
    <col min="15663" max="15663" width="10.28515625" style="640" bestFit="1" customWidth="1"/>
    <col min="15664" max="15666" width="9.140625" style="640"/>
    <col min="15667" max="15667" width="9.85546875" style="640" bestFit="1" customWidth="1"/>
    <col min="15668" max="15668" width="10.28515625" style="640" bestFit="1" customWidth="1"/>
    <col min="15669" max="15670" width="9.140625" style="640" customWidth="1"/>
    <col min="15671" max="15671" width="10.28515625" style="640" customWidth="1"/>
    <col min="15672" max="15672" width="9.140625" style="640" customWidth="1"/>
    <col min="15673" max="15674" width="10.28515625" style="640" customWidth="1"/>
    <col min="15675" max="15675" width="9.140625" style="640" customWidth="1"/>
    <col min="15676" max="15677" width="10.28515625" style="640" bestFit="1" customWidth="1"/>
    <col min="15678" max="15678" width="9.140625" style="640"/>
    <col min="15679" max="15680" width="10.28515625" style="640" bestFit="1" customWidth="1"/>
    <col min="15681" max="15681" width="10.85546875" style="640" bestFit="1" customWidth="1"/>
    <col min="15682" max="15682" width="10.28515625" style="640" bestFit="1" customWidth="1"/>
    <col min="15683" max="15683" width="10.85546875" style="640" bestFit="1" customWidth="1"/>
    <col min="15684" max="15684" width="11.140625" style="640" bestFit="1" customWidth="1"/>
    <col min="15685" max="15685" width="10.28515625" style="640" bestFit="1" customWidth="1"/>
    <col min="15686" max="15873" width="9.140625" style="640"/>
    <col min="15874" max="15874" width="17.42578125" style="640" bestFit="1" customWidth="1"/>
    <col min="15875" max="15877" width="9.140625" style="640"/>
    <col min="15878" max="15878" width="9.85546875" style="640" bestFit="1" customWidth="1"/>
    <col min="15879" max="15879" width="10.7109375" style="640" bestFit="1" customWidth="1"/>
    <col min="15880" max="15882" width="9.140625" style="640"/>
    <col min="15883" max="15883" width="9.85546875" style="640" bestFit="1" customWidth="1"/>
    <col min="15884" max="15884" width="10.28515625" style="640" bestFit="1" customWidth="1"/>
    <col min="15885" max="15887" width="9.140625" style="640"/>
    <col min="15888" max="15888" width="9.85546875" style="640" bestFit="1" customWidth="1"/>
    <col min="15889" max="15889" width="10.28515625" style="640" bestFit="1" customWidth="1"/>
    <col min="15890" max="15892" width="9.140625" style="640"/>
    <col min="15893" max="15893" width="9.85546875" style="640" bestFit="1" customWidth="1"/>
    <col min="15894" max="15894" width="10.28515625" style="640" bestFit="1" customWidth="1"/>
    <col min="15895" max="15897" width="9.140625" style="640"/>
    <col min="15898" max="15898" width="9.85546875" style="640" bestFit="1" customWidth="1"/>
    <col min="15899" max="15899" width="10.28515625" style="640" bestFit="1" customWidth="1"/>
    <col min="15900" max="15902" width="9.140625" style="640"/>
    <col min="15903" max="15903" width="9.85546875" style="640" bestFit="1" customWidth="1"/>
    <col min="15904" max="15904" width="10.28515625" style="640" bestFit="1" customWidth="1"/>
    <col min="15905" max="15907" width="9.140625" style="640"/>
    <col min="15908" max="15908" width="9.85546875" style="640" bestFit="1" customWidth="1"/>
    <col min="15909" max="15909" width="10.28515625" style="640" bestFit="1" customWidth="1"/>
    <col min="15910" max="15912" width="9.140625" style="640"/>
    <col min="15913" max="15913" width="9.85546875" style="640" bestFit="1" customWidth="1"/>
    <col min="15914" max="15914" width="10.28515625" style="640" bestFit="1" customWidth="1"/>
    <col min="15915" max="15917" width="9.140625" style="640"/>
    <col min="15918" max="15918" width="9.85546875" style="640" bestFit="1" customWidth="1"/>
    <col min="15919" max="15919" width="10.28515625" style="640" bestFit="1" customWidth="1"/>
    <col min="15920" max="15922" width="9.140625" style="640"/>
    <col min="15923" max="15923" width="9.85546875" style="640" bestFit="1" customWidth="1"/>
    <col min="15924" max="15924" width="10.28515625" style="640" bestFit="1" customWidth="1"/>
    <col min="15925" max="15926" width="9.140625" style="640" customWidth="1"/>
    <col min="15927" max="15927" width="10.28515625" style="640" customWidth="1"/>
    <col min="15928" max="15928" width="9.140625" style="640" customWidth="1"/>
    <col min="15929" max="15930" width="10.28515625" style="640" customWidth="1"/>
    <col min="15931" max="15931" width="9.140625" style="640" customWidth="1"/>
    <col min="15932" max="15933" width="10.28515625" style="640" bestFit="1" customWidth="1"/>
    <col min="15934" max="15934" width="9.140625" style="640"/>
    <col min="15935" max="15936" width="10.28515625" style="640" bestFit="1" customWidth="1"/>
    <col min="15937" max="15937" width="10.85546875" style="640" bestFit="1" customWidth="1"/>
    <col min="15938" max="15938" width="10.28515625" style="640" bestFit="1" customWidth="1"/>
    <col min="15939" max="15939" width="10.85546875" style="640" bestFit="1" customWidth="1"/>
    <col min="15940" max="15940" width="11.140625" style="640" bestFit="1" customWidth="1"/>
    <col min="15941" max="15941" width="10.28515625" style="640" bestFit="1" customWidth="1"/>
    <col min="15942" max="16129" width="9.140625" style="640"/>
    <col min="16130" max="16130" width="17.42578125" style="640" bestFit="1" customWidth="1"/>
    <col min="16131" max="16133" width="9.140625" style="640"/>
    <col min="16134" max="16134" width="9.85546875" style="640" bestFit="1" customWidth="1"/>
    <col min="16135" max="16135" width="10.7109375" style="640" bestFit="1" customWidth="1"/>
    <col min="16136" max="16138" width="9.140625" style="640"/>
    <col min="16139" max="16139" width="9.85546875" style="640" bestFit="1" customWidth="1"/>
    <col min="16140" max="16140" width="10.28515625" style="640" bestFit="1" customWidth="1"/>
    <col min="16141" max="16143" width="9.140625" style="640"/>
    <col min="16144" max="16144" width="9.85546875" style="640" bestFit="1" customWidth="1"/>
    <col min="16145" max="16145" width="10.28515625" style="640" bestFit="1" customWidth="1"/>
    <col min="16146" max="16148" width="9.140625" style="640"/>
    <col min="16149" max="16149" width="9.85546875" style="640" bestFit="1" customWidth="1"/>
    <col min="16150" max="16150" width="10.28515625" style="640" bestFit="1" customWidth="1"/>
    <col min="16151" max="16153" width="9.140625" style="640"/>
    <col min="16154" max="16154" width="9.85546875" style="640" bestFit="1" customWidth="1"/>
    <col min="16155" max="16155" width="10.28515625" style="640" bestFit="1" customWidth="1"/>
    <col min="16156" max="16158" width="9.140625" style="640"/>
    <col min="16159" max="16159" width="9.85546875" style="640" bestFit="1" customWidth="1"/>
    <col min="16160" max="16160" width="10.28515625" style="640" bestFit="1" customWidth="1"/>
    <col min="16161" max="16163" width="9.140625" style="640"/>
    <col min="16164" max="16164" width="9.85546875" style="640" bestFit="1" customWidth="1"/>
    <col min="16165" max="16165" width="10.28515625" style="640" bestFit="1" customWidth="1"/>
    <col min="16166" max="16168" width="9.140625" style="640"/>
    <col min="16169" max="16169" width="9.85546875" style="640" bestFit="1" customWidth="1"/>
    <col min="16170" max="16170" width="10.28515625" style="640" bestFit="1" customWidth="1"/>
    <col min="16171" max="16173" width="9.140625" style="640"/>
    <col min="16174" max="16174" width="9.85546875" style="640" bestFit="1" customWidth="1"/>
    <col min="16175" max="16175" width="10.28515625" style="640" bestFit="1" customWidth="1"/>
    <col min="16176" max="16178" width="9.140625" style="640"/>
    <col min="16179" max="16179" width="9.85546875" style="640" bestFit="1" customWidth="1"/>
    <col min="16180" max="16180" width="10.28515625" style="640" bestFit="1" customWidth="1"/>
    <col min="16181" max="16182" width="9.140625" style="640" customWidth="1"/>
    <col min="16183" max="16183" width="10.28515625" style="640" customWidth="1"/>
    <col min="16184" max="16184" width="9.140625" style="640" customWidth="1"/>
    <col min="16185" max="16186" width="10.28515625" style="640" customWidth="1"/>
    <col min="16187" max="16187" width="9.140625" style="640" customWidth="1"/>
    <col min="16188" max="16189" width="10.28515625" style="640" bestFit="1" customWidth="1"/>
    <col min="16190" max="16190" width="9.140625" style="640"/>
    <col min="16191" max="16192" width="10.28515625" style="640" bestFit="1" customWidth="1"/>
    <col min="16193" max="16193" width="10.85546875" style="640" bestFit="1" customWidth="1"/>
    <col min="16194" max="16194" width="10.28515625" style="640" bestFit="1" customWidth="1"/>
    <col min="16195" max="16195" width="10.85546875" style="640" bestFit="1" customWidth="1"/>
    <col min="16196" max="16196" width="11.140625" style="640" bestFit="1" customWidth="1"/>
    <col min="16197" max="16197" width="10.28515625" style="640" bestFit="1" customWidth="1"/>
    <col min="16198" max="16384" width="9.140625" style="640"/>
  </cols>
  <sheetData>
    <row r="1" spans="1:69">
      <c r="A1" s="639" t="s">
        <v>662</v>
      </c>
      <c r="V1" s="246" t="s">
        <v>214</v>
      </c>
    </row>
    <row r="2" spans="1:69">
      <c r="A2" s="640" t="s">
        <v>760</v>
      </c>
    </row>
    <row r="3" spans="1:69">
      <c r="A3" s="45" t="s">
        <v>496</v>
      </c>
    </row>
    <row r="4" spans="1:69">
      <c r="A4" s="641"/>
      <c r="B4" s="160"/>
      <c r="C4" s="160"/>
      <c r="D4" s="160"/>
      <c r="E4" s="160"/>
      <c r="F4" s="160"/>
      <c r="G4" s="160"/>
      <c r="H4" s="160"/>
      <c r="I4" s="160"/>
      <c r="J4" s="160"/>
      <c r="K4" s="160"/>
      <c r="L4" s="160"/>
    </row>
    <row r="5" spans="1:69" s="642" customFormat="1" ht="24.75" customHeight="1">
      <c r="A5" s="1141" t="s">
        <v>206</v>
      </c>
      <c r="B5" s="1142" t="s">
        <v>525</v>
      </c>
      <c r="C5" s="1142"/>
      <c r="D5" s="1142"/>
      <c r="E5" s="1142"/>
      <c r="F5" s="1142"/>
      <c r="G5" s="1142"/>
      <c r="H5" s="1142"/>
      <c r="I5" s="1142"/>
      <c r="J5" s="1142"/>
      <c r="K5" s="1142"/>
      <c r="L5" s="1142" t="s">
        <v>526</v>
      </c>
      <c r="M5" s="1142"/>
      <c r="N5" s="1142"/>
      <c r="O5" s="1142"/>
      <c r="P5" s="1142"/>
      <c r="Q5" s="1142"/>
      <c r="R5" s="1142"/>
      <c r="S5" s="1142"/>
      <c r="T5" s="1142"/>
      <c r="U5" s="1142"/>
      <c r="V5" s="1142" t="s">
        <v>527</v>
      </c>
      <c r="W5" s="1142"/>
      <c r="X5" s="1142"/>
      <c r="Y5" s="1142"/>
      <c r="Z5" s="1142"/>
      <c r="AA5" s="1142"/>
      <c r="AB5" s="1142"/>
      <c r="AC5" s="1142"/>
      <c r="AD5" s="1142"/>
      <c r="AE5" s="1142"/>
      <c r="AF5" s="1142" t="s">
        <v>528</v>
      </c>
      <c r="AG5" s="1142"/>
      <c r="AH5" s="1142"/>
      <c r="AI5" s="1142"/>
      <c r="AJ5" s="1142"/>
      <c r="AK5" s="1142"/>
      <c r="AL5" s="1142"/>
      <c r="AM5" s="1142"/>
      <c r="AN5" s="1142"/>
      <c r="AO5" s="1142"/>
      <c r="AP5" s="1142" t="s">
        <v>529</v>
      </c>
      <c r="AQ5" s="1142"/>
      <c r="AR5" s="1142"/>
      <c r="AS5" s="1142"/>
      <c r="AT5" s="1142"/>
      <c r="AU5" s="1142"/>
      <c r="AV5" s="1142"/>
      <c r="AW5" s="1142"/>
      <c r="AX5" s="1142"/>
      <c r="AY5" s="1142"/>
      <c r="AZ5" s="1142" t="s">
        <v>530</v>
      </c>
      <c r="BA5" s="1142"/>
      <c r="BB5" s="1142"/>
      <c r="BC5" s="1142"/>
      <c r="BD5" s="1142"/>
      <c r="BE5" s="1142"/>
      <c r="BF5" s="1142" t="s">
        <v>531</v>
      </c>
      <c r="BG5" s="1142"/>
      <c r="BH5" s="1142"/>
      <c r="BI5" s="1142"/>
      <c r="BJ5" s="1142"/>
      <c r="BK5" s="1142"/>
      <c r="BL5" s="1142" t="s">
        <v>532</v>
      </c>
      <c r="BM5" s="1142"/>
      <c r="BN5" s="1142"/>
      <c r="BO5" s="1142"/>
      <c r="BP5" s="1142"/>
      <c r="BQ5" s="1142"/>
    </row>
    <row r="6" spans="1:69" s="643" customFormat="1" ht="15.75" customHeight="1">
      <c r="A6" s="1141"/>
      <c r="B6" s="1143" t="s">
        <v>533</v>
      </c>
      <c r="C6" s="1143"/>
      <c r="D6" s="1143" t="s">
        <v>534</v>
      </c>
      <c r="E6" s="1143"/>
      <c r="F6" s="1143" t="s">
        <v>535</v>
      </c>
      <c r="G6" s="1143"/>
      <c r="H6" s="1143" t="s">
        <v>536</v>
      </c>
      <c r="I6" s="1143"/>
      <c r="J6" s="1143" t="s">
        <v>537</v>
      </c>
      <c r="K6" s="1143"/>
      <c r="L6" s="1143" t="s">
        <v>533</v>
      </c>
      <c r="M6" s="1143"/>
      <c r="N6" s="1143" t="s">
        <v>534</v>
      </c>
      <c r="O6" s="1143"/>
      <c r="P6" s="1143" t="s">
        <v>535</v>
      </c>
      <c r="Q6" s="1143"/>
      <c r="R6" s="1143" t="s">
        <v>536</v>
      </c>
      <c r="S6" s="1143"/>
      <c r="T6" s="1143" t="s">
        <v>537</v>
      </c>
      <c r="U6" s="1143"/>
      <c r="V6" s="1143" t="s">
        <v>533</v>
      </c>
      <c r="W6" s="1143"/>
      <c r="X6" s="1143" t="s">
        <v>534</v>
      </c>
      <c r="Y6" s="1143"/>
      <c r="Z6" s="1143" t="s">
        <v>535</v>
      </c>
      <c r="AA6" s="1143"/>
      <c r="AB6" s="1143" t="s">
        <v>536</v>
      </c>
      <c r="AC6" s="1143"/>
      <c r="AD6" s="1143" t="s">
        <v>537</v>
      </c>
      <c r="AE6" s="1143"/>
      <c r="AF6" s="1143" t="s">
        <v>533</v>
      </c>
      <c r="AG6" s="1143"/>
      <c r="AH6" s="1143" t="s">
        <v>534</v>
      </c>
      <c r="AI6" s="1143"/>
      <c r="AJ6" s="1143" t="s">
        <v>535</v>
      </c>
      <c r="AK6" s="1143"/>
      <c r="AL6" s="1143" t="s">
        <v>536</v>
      </c>
      <c r="AM6" s="1143"/>
      <c r="AN6" s="1143" t="s">
        <v>537</v>
      </c>
      <c r="AO6" s="1143"/>
      <c r="AP6" s="1143" t="s">
        <v>533</v>
      </c>
      <c r="AQ6" s="1143"/>
      <c r="AR6" s="1143" t="s">
        <v>534</v>
      </c>
      <c r="AS6" s="1143"/>
      <c r="AT6" s="1143" t="s">
        <v>535</v>
      </c>
      <c r="AU6" s="1143"/>
      <c r="AV6" s="1143" t="s">
        <v>536</v>
      </c>
      <c r="AW6" s="1143"/>
      <c r="AX6" s="1143" t="s">
        <v>537</v>
      </c>
      <c r="AY6" s="1143"/>
      <c r="AZ6" s="1143" t="s">
        <v>249</v>
      </c>
      <c r="BA6" s="1143"/>
      <c r="BB6" s="1143" t="s">
        <v>514</v>
      </c>
      <c r="BC6" s="1143"/>
      <c r="BD6" s="1143" t="s">
        <v>537</v>
      </c>
      <c r="BE6" s="1143"/>
      <c r="BF6" s="1143" t="s">
        <v>249</v>
      </c>
      <c r="BG6" s="1143"/>
      <c r="BH6" s="1143" t="s">
        <v>514</v>
      </c>
      <c r="BI6" s="1143"/>
      <c r="BJ6" s="1143" t="s">
        <v>537</v>
      </c>
      <c r="BK6" s="1143"/>
      <c r="BL6" s="1143" t="s">
        <v>538</v>
      </c>
      <c r="BM6" s="1143"/>
      <c r="BN6" s="1143" t="s">
        <v>539</v>
      </c>
      <c r="BO6" s="1143"/>
      <c r="BP6" s="1143" t="s">
        <v>537</v>
      </c>
      <c r="BQ6" s="1143"/>
    </row>
    <row r="7" spans="1:69" ht="22.5">
      <c r="A7" s="1141"/>
      <c r="B7" s="644" t="s">
        <v>4</v>
      </c>
      <c r="C7" s="644" t="s">
        <v>118</v>
      </c>
      <c r="D7" s="644" t="s">
        <v>4</v>
      </c>
      <c r="E7" s="644" t="s">
        <v>118</v>
      </c>
      <c r="F7" s="644" t="s">
        <v>4</v>
      </c>
      <c r="G7" s="644" t="s">
        <v>118</v>
      </c>
      <c r="H7" s="644" t="s">
        <v>4</v>
      </c>
      <c r="I7" s="644" t="s">
        <v>118</v>
      </c>
      <c r="J7" s="644" t="s">
        <v>4</v>
      </c>
      <c r="K7" s="644" t="s">
        <v>118</v>
      </c>
      <c r="L7" s="644" t="s">
        <v>4</v>
      </c>
      <c r="M7" s="644" t="s">
        <v>118</v>
      </c>
      <c r="N7" s="644" t="s">
        <v>4</v>
      </c>
      <c r="O7" s="644" t="s">
        <v>118</v>
      </c>
      <c r="P7" s="644" t="s">
        <v>4</v>
      </c>
      <c r="Q7" s="644" t="s">
        <v>118</v>
      </c>
      <c r="R7" s="644" t="s">
        <v>4</v>
      </c>
      <c r="S7" s="644" t="s">
        <v>118</v>
      </c>
      <c r="T7" s="644" t="s">
        <v>4</v>
      </c>
      <c r="U7" s="644" t="s">
        <v>118</v>
      </c>
      <c r="V7" s="644" t="s">
        <v>4</v>
      </c>
      <c r="W7" s="644" t="s">
        <v>118</v>
      </c>
      <c r="X7" s="644" t="s">
        <v>4</v>
      </c>
      <c r="Y7" s="644" t="s">
        <v>118</v>
      </c>
      <c r="Z7" s="644" t="s">
        <v>4</v>
      </c>
      <c r="AA7" s="644" t="s">
        <v>118</v>
      </c>
      <c r="AB7" s="644" t="s">
        <v>4</v>
      </c>
      <c r="AC7" s="644" t="s">
        <v>118</v>
      </c>
      <c r="AD7" s="644" t="s">
        <v>4</v>
      </c>
      <c r="AE7" s="644" t="s">
        <v>118</v>
      </c>
      <c r="AF7" s="644" t="s">
        <v>4</v>
      </c>
      <c r="AG7" s="644" t="s">
        <v>118</v>
      </c>
      <c r="AH7" s="644" t="s">
        <v>4</v>
      </c>
      <c r="AI7" s="644" t="s">
        <v>118</v>
      </c>
      <c r="AJ7" s="644" t="s">
        <v>4</v>
      </c>
      <c r="AK7" s="644" t="s">
        <v>118</v>
      </c>
      <c r="AL7" s="644" t="s">
        <v>4</v>
      </c>
      <c r="AM7" s="644" t="s">
        <v>118</v>
      </c>
      <c r="AN7" s="644" t="s">
        <v>4</v>
      </c>
      <c r="AO7" s="644" t="s">
        <v>118</v>
      </c>
      <c r="AP7" s="644" t="s">
        <v>4</v>
      </c>
      <c r="AQ7" s="644" t="s">
        <v>118</v>
      </c>
      <c r="AR7" s="644" t="s">
        <v>4</v>
      </c>
      <c r="AS7" s="644" t="s">
        <v>118</v>
      </c>
      <c r="AT7" s="644" t="s">
        <v>4</v>
      </c>
      <c r="AU7" s="644" t="s">
        <v>118</v>
      </c>
      <c r="AV7" s="644" t="s">
        <v>4</v>
      </c>
      <c r="AW7" s="644" t="s">
        <v>118</v>
      </c>
      <c r="AX7" s="644" t="s">
        <v>4</v>
      </c>
      <c r="AY7" s="644" t="s">
        <v>118</v>
      </c>
      <c r="AZ7" s="644" t="s">
        <v>4</v>
      </c>
      <c r="BA7" s="644" t="s">
        <v>118</v>
      </c>
      <c r="BB7" s="644" t="s">
        <v>4</v>
      </c>
      <c r="BC7" s="644" t="s">
        <v>118</v>
      </c>
      <c r="BD7" s="644" t="s">
        <v>4</v>
      </c>
      <c r="BE7" s="644" t="s">
        <v>118</v>
      </c>
      <c r="BF7" s="644" t="s">
        <v>4</v>
      </c>
      <c r="BG7" s="644" t="s">
        <v>118</v>
      </c>
      <c r="BH7" s="644" t="s">
        <v>4</v>
      </c>
      <c r="BI7" s="644" t="s">
        <v>118</v>
      </c>
      <c r="BJ7" s="644" t="s">
        <v>4</v>
      </c>
      <c r="BK7" s="644" t="s">
        <v>118</v>
      </c>
      <c r="BL7" s="644" t="s">
        <v>4</v>
      </c>
      <c r="BM7" s="644" t="s">
        <v>118</v>
      </c>
      <c r="BN7" s="644" t="s">
        <v>4</v>
      </c>
      <c r="BO7" s="644" t="s">
        <v>118</v>
      </c>
      <c r="BP7" s="644" t="s">
        <v>4</v>
      </c>
      <c r="BQ7" s="644" t="s">
        <v>118</v>
      </c>
    </row>
    <row r="8" spans="1:69">
      <c r="B8" s="645"/>
      <c r="C8" s="645"/>
      <c r="D8" s="645"/>
      <c r="E8" s="645"/>
      <c r="F8" s="645"/>
      <c r="G8" s="645"/>
      <c r="H8" s="645"/>
      <c r="I8" s="645"/>
      <c r="J8" s="645"/>
      <c r="K8" s="645"/>
      <c r="L8" s="645"/>
      <c r="M8" s="645"/>
      <c r="N8" s="645"/>
      <c r="O8" s="645"/>
      <c r="P8" s="645"/>
      <c r="Q8" s="645"/>
      <c r="R8" s="645"/>
      <c r="S8" s="645"/>
      <c r="T8" s="645"/>
      <c r="U8" s="645"/>
      <c r="V8" s="645"/>
      <c r="W8" s="645"/>
      <c r="X8" s="645"/>
      <c r="Y8" s="645"/>
      <c r="Z8" s="645"/>
      <c r="AA8" s="645"/>
      <c r="AB8" s="645"/>
      <c r="AC8" s="645"/>
      <c r="AD8" s="645"/>
      <c r="AE8" s="645"/>
      <c r="AF8" s="645"/>
      <c r="AG8" s="645"/>
      <c r="AH8" s="645"/>
      <c r="AI8" s="645"/>
      <c r="AJ8" s="645"/>
      <c r="AK8" s="645"/>
      <c r="AL8" s="645"/>
      <c r="AM8" s="645"/>
      <c r="AN8" s="645"/>
      <c r="AO8" s="645"/>
      <c r="AP8" s="645"/>
      <c r="AQ8" s="645"/>
      <c r="AR8" s="645"/>
      <c r="AS8" s="645"/>
      <c r="AT8" s="645"/>
      <c r="AU8" s="645"/>
      <c r="AV8" s="645"/>
      <c r="AW8" s="645"/>
      <c r="AX8" s="645"/>
      <c r="AY8" s="645"/>
      <c r="AZ8" s="645"/>
      <c r="BA8" s="645"/>
      <c r="BB8" s="645"/>
      <c r="BC8" s="645"/>
      <c r="BD8" s="645"/>
      <c r="BE8" s="645"/>
      <c r="BF8" s="645"/>
      <c r="BG8" s="645"/>
      <c r="BH8" s="645"/>
      <c r="BI8" s="645"/>
      <c r="BJ8" s="645"/>
      <c r="BK8" s="645"/>
      <c r="BL8" s="645"/>
      <c r="BM8" s="645"/>
      <c r="BN8" s="645"/>
      <c r="BO8" s="645"/>
      <c r="BP8" s="645"/>
    </row>
    <row r="9" spans="1:69" s="651" customFormat="1">
      <c r="A9" s="646" t="s">
        <v>6</v>
      </c>
      <c r="B9" s="647">
        <v>44829</v>
      </c>
      <c r="C9" s="648">
        <f>B9/SUM(B9,D9,F9,H9,J9)*100</f>
        <v>77.634039900249377</v>
      </c>
      <c r="D9" s="647">
        <v>9330</v>
      </c>
      <c r="E9" s="649">
        <f>D9/SUM(B9,D9,F9,H9,J9)*100</f>
        <v>16.157522859517872</v>
      </c>
      <c r="F9" s="647">
        <v>1625</v>
      </c>
      <c r="G9" s="649">
        <f>F9/SUM(B9,D9,F9,H9,J9)*100</f>
        <v>2.8141451925741205</v>
      </c>
      <c r="H9" s="647">
        <v>739</v>
      </c>
      <c r="I9" s="649">
        <f>H9/SUM(B9,D9,F9,H9,J9)*100</f>
        <v>1.2797866444998613</v>
      </c>
      <c r="J9" s="647">
        <v>1221</v>
      </c>
      <c r="K9" s="649">
        <f>J9/SUM(B9,D9,F9,H9,J9)*100</f>
        <v>2.1145054031587698</v>
      </c>
      <c r="L9" s="647">
        <v>20428</v>
      </c>
      <c r="M9" s="649">
        <f>L9/SUM(L9,N9,P9,R9,T9)*100</f>
        <v>35.376835688556383</v>
      </c>
      <c r="N9" s="647">
        <v>8942</v>
      </c>
      <c r="O9" s="649">
        <f>N9/SUM(L9,N9,P9,R9,T9)*100</f>
        <v>15.485591576614022</v>
      </c>
      <c r="P9" s="647">
        <v>3296</v>
      </c>
      <c r="Q9" s="649">
        <f>P9/SUM(L9,N9,P9,R9,T9)*100</f>
        <v>5.7079523413688005</v>
      </c>
      <c r="R9" s="647">
        <v>23080</v>
      </c>
      <c r="S9" s="649">
        <f>R9/SUM(L9,N9,P9,R9,T9)*100</f>
        <v>39.969520642837352</v>
      </c>
      <c r="T9" s="647">
        <v>1998</v>
      </c>
      <c r="U9" s="649">
        <f>T9/SUM(L9,N9,P9,R9,T9)*100</f>
        <v>3.4600997506234417</v>
      </c>
      <c r="V9" s="647">
        <v>9815</v>
      </c>
      <c r="W9" s="649">
        <f>V9/SUM(V9,X9,Z9,AB9,AD9)*100</f>
        <v>16.997436963147685</v>
      </c>
      <c r="X9" s="647">
        <v>13586</v>
      </c>
      <c r="Y9" s="649">
        <f>X9/SUM(V9,X9,Z9,AB9,AD9)*100</f>
        <v>23.527985591576613</v>
      </c>
      <c r="Z9" s="647">
        <v>8050</v>
      </c>
      <c r="AA9" s="649">
        <f>Z9/SUM(V9,X9,Z9,AB9,AD9)*100</f>
        <v>13.94084233859795</v>
      </c>
      <c r="AB9" s="647">
        <v>24799</v>
      </c>
      <c r="AC9" s="649">
        <f>AB9/SUM(V9,X9,Z9,AB9,AD9)*100</f>
        <v>42.946453311166529</v>
      </c>
      <c r="AD9" s="647">
        <v>1494</v>
      </c>
      <c r="AE9" s="649">
        <f>AD9/SUM(V9,X9,Z9,AB9,AD9)*100</f>
        <v>2.5872817955112217</v>
      </c>
      <c r="AF9" s="647">
        <v>9764</v>
      </c>
      <c r="AG9" s="649">
        <f>AF9/SUM(AF9,AH9,AJ9,AL9,AN9)*100</f>
        <v>16.909116098642283</v>
      </c>
      <c r="AH9" s="647">
        <v>10676</v>
      </c>
      <c r="AI9" s="649">
        <f>AH9/SUM(AF9,AH9,AJ9,AL9,AN9)*100</f>
        <v>18.488500969797727</v>
      </c>
      <c r="AJ9" s="647">
        <v>6735</v>
      </c>
      <c r="AK9" s="649">
        <f>AJ9/SUM(AF9,AH9,AJ9,AL9,AN9)*100</f>
        <v>11.663549459684123</v>
      </c>
      <c r="AL9" s="647">
        <v>29063</v>
      </c>
      <c r="AM9" s="649">
        <f>AL9/SUM(AF9,AH9,AJ9,AL9,AN9)*100</f>
        <v>50.33077029648102</v>
      </c>
      <c r="AN9" s="647">
        <v>1506</v>
      </c>
      <c r="AO9" s="649">
        <f>AN9/SUM(AF9,AH9,AJ9,AL9,AN9)*100</f>
        <v>2.6080631753948462</v>
      </c>
      <c r="AP9" s="647">
        <v>16671</v>
      </c>
      <c r="AQ9" s="649">
        <f>AP9/SUM(AP9,AR9,AT9,AV9,AX9)*100</f>
        <v>28.870532003325021</v>
      </c>
      <c r="AR9" s="647">
        <v>11399</v>
      </c>
      <c r="AS9" s="649">
        <f>AR9/SUM(AP9,AR9,AT9,AV9,AX9)*100</f>
        <v>19.74057910778609</v>
      </c>
      <c r="AT9" s="647">
        <v>6049</v>
      </c>
      <c r="AU9" s="649">
        <f>AT9/SUM(AP9,AR9,AT9,AV9,AX9)*100</f>
        <v>10.475547243003602</v>
      </c>
      <c r="AV9" s="647">
        <v>21794</v>
      </c>
      <c r="AW9" s="649">
        <f>AV9/SUM(AP9,AR9,AT9,AV9,AX9)*100</f>
        <v>37.742449431975615</v>
      </c>
      <c r="AX9" s="647">
        <v>1831</v>
      </c>
      <c r="AY9" s="649">
        <f>AX9/SUM(AP9,AR9,AT9,AV9,AX9)*100</f>
        <v>3.1708922139096698</v>
      </c>
      <c r="AZ9" s="647">
        <v>50127</v>
      </c>
      <c r="BA9" s="649">
        <f>AZ9/SUM(AZ9,BB9,BD9)*100</f>
        <v>86.809019118869486</v>
      </c>
      <c r="BB9" s="647">
        <v>5669</v>
      </c>
      <c r="BC9" s="649">
        <f>BB9/SUM(AZ9,BB9,BD9)*100</f>
        <v>9.8174702133555005</v>
      </c>
      <c r="BD9" s="647">
        <v>1948</v>
      </c>
      <c r="BE9" s="649">
        <f>BD9/SUM(AZ9,BB9,BD9)*100</f>
        <v>3.3735106677750073</v>
      </c>
      <c r="BF9" s="647">
        <v>47342</v>
      </c>
      <c r="BG9" s="649">
        <f>BF9/SUM(BF9,BH9,BJ9)*100</f>
        <v>81.986007204211703</v>
      </c>
      <c r="BH9" s="647">
        <v>8518</v>
      </c>
      <c r="BI9" s="649">
        <f>BH9/SUM(BF9,BH9,BJ9)*100</f>
        <v>14.751316154059296</v>
      </c>
      <c r="BJ9" s="647">
        <v>1884</v>
      </c>
      <c r="BK9" s="649">
        <f>BJ9/SUM(BF9,BH9,BJ9)*100</f>
        <v>3.2626766417290107</v>
      </c>
      <c r="BL9" s="647">
        <v>27811</v>
      </c>
      <c r="BM9" s="649">
        <f>BL9/SUM(BL9,BN9,BP9)*100</f>
        <v>48.162579661956222</v>
      </c>
      <c r="BN9" s="647">
        <v>26613</v>
      </c>
      <c r="BO9" s="649">
        <f>BN9/SUM(BL9,BN9,BP9)*100</f>
        <v>46.08790523690773</v>
      </c>
      <c r="BP9" s="647">
        <v>3320</v>
      </c>
      <c r="BQ9" s="650">
        <f>BP9/SUM(BL9,BN9,BP9)*100</f>
        <v>5.7495151011360495</v>
      </c>
    </row>
    <row r="10" spans="1:69">
      <c r="B10" s="652"/>
      <c r="C10" s="653"/>
      <c r="D10" s="652"/>
      <c r="E10" s="654"/>
      <c r="F10" s="652"/>
      <c r="G10" s="654"/>
      <c r="H10" s="652"/>
      <c r="I10" s="654"/>
      <c r="J10" s="652"/>
      <c r="K10" s="654"/>
      <c r="L10" s="652"/>
      <c r="M10" s="654"/>
      <c r="N10" s="652"/>
      <c r="O10" s="654"/>
      <c r="P10" s="652"/>
      <c r="Q10" s="654"/>
      <c r="R10" s="652"/>
      <c r="S10" s="654"/>
      <c r="T10" s="652"/>
      <c r="U10" s="654"/>
      <c r="V10" s="652"/>
      <c r="W10" s="654"/>
      <c r="X10" s="652"/>
      <c r="Y10" s="654"/>
      <c r="Z10" s="652"/>
      <c r="AA10" s="654"/>
      <c r="AB10" s="652"/>
      <c r="AC10" s="654"/>
      <c r="AD10" s="652"/>
      <c r="AE10" s="654"/>
      <c r="AF10" s="652"/>
      <c r="AG10" s="654"/>
      <c r="AH10" s="652"/>
      <c r="AI10" s="654"/>
      <c r="AJ10" s="652"/>
      <c r="AK10" s="654"/>
      <c r="AL10" s="652"/>
      <c r="AM10" s="654"/>
      <c r="AN10" s="652"/>
      <c r="AO10" s="654"/>
      <c r="AP10" s="652"/>
      <c r="AQ10" s="654"/>
      <c r="AR10" s="652"/>
      <c r="AS10" s="654"/>
      <c r="AT10" s="652"/>
      <c r="AU10" s="654"/>
      <c r="AV10" s="652"/>
      <c r="AW10" s="654"/>
      <c r="AX10" s="652"/>
      <c r="AY10" s="654"/>
      <c r="AZ10" s="652"/>
      <c r="BA10" s="654"/>
      <c r="BB10" s="652"/>
      <c r="BC10" s="654"/>
      <c r="BD10" s="652"/>
      <c r="BE10" s="654"/>
      <c r="BF10" s="652"/>
      <c r="BG10" s="654"/>
      <c r="BH10" s="652"/>
      <c r="BI10" s="654"/>
      <c r="BJ10" s="652"/>
      <c r="BK10" s="654"/>
      <c r="BL10" s="652"/>
      <c r="BM10" s="654"/>
      <c r="BN10" s="652"/>
      <c r="BO10" s="654"/>
      <c r="BP10" s="652"/>
      <c r="BQ10" s="655"/>
    </row>
    <row r="11" spans="1:69">
      <c r="A11" s="656" t="s">
        <v>41</v>
      </c>
      <c r="B11" s="657">
        <v>241</v>
      </c>
      <c r="C11" s="658">
        <v>64.611260053619304</v>
      </c>
      <c r="D11" s="657">
        <v>78</v>
      </c>
      <c r="E11" s="659">
        <v>20.91152815013405</v>
      </c>
      <c r="F11" s="657">
        <v>18</v>
      </c>
      <c r="G11" s="659">
        <v>4.8257372654155493</v>
      </c>
      <c r="H11" s="657">
        <v>10</v>
      </c>
      <c r="I11" s="659">
        <v>2.6809651474530831</v>
      </c>
      <c r="J11" s="657">
        <v>26</v>
      </c>
      <c r="K11" s="659">
        <v>6.9705093833780163</v>
      </c>
      <c r="L11" s="657">
        <v>152</v>
      </c>
      <c r="M11" s="659">
        <v>40.750670241286862</v>
      </c>
      <c r="N11" s="657">
        <v>99</v>
      </c>
      <c r="O11" s="659">
        <v>26.541554959785525</v>
      </c>
      <c r="P11" s="657">
        <v>41</v>
      </c>
      <c r="Q11" s="659">
        <v>10.991957104557642</v>
      </c>
      <c r="R11" s="657">
        <v>56</v>
      </c>
      <c r="S11" s="659">
        <v>15.013404825737265</v>
      </c>
      <c r="T11" s="657">
        <v>25</v>
      </c>
      <c r="U11" s="659">
        <v>6.7024128686327078</v>
      </c>
      <c r="V11" s="657">
        <v>45</v>
      </c>
      <c r="W11" s="659">
        <v>12.064343163538874</v>
      </c>
      <c r="X11" s="657">
        <v>97</v>
      </c>
      <c r="Y11" s="659">
        <v>26.005361930294907</v>
      </c>
      <c r="Z11" s="657">
        <v>59</v>
      </c>
      <c r="AA11" s="659">
        <v>15.817694369973189</v>
      </c>
      <c r="AB11" s="657">
        <v>146</v>
      </c>
      <c r="AC11" s="659">
        <v>39.142091152815013</v>
      </c>
      <c r="AD11" s="657">
        <v>26</v>
      </c>
      <c r="AE11" s="659">
        <v>6.9705093833780163</v>
      </c>
      <c r="AF11" s="657">
        <v>54</v>
      </c>
      <c r="AG11" s="659">
        <v>14.47721179624665</v>
      </c>
      <c r="AH11" s="657">
        <v>74</v>
      </c>
      <c r="AI11" s="659">
        <v>19.839142091152816</v>
      </c>
      <c r="AJ11" s="657">
        <v>52</v>
      </c>
      <c r="AK11" s="659">
        <v>13.941018766756033</v>
      </c>
      <c r="AL11" s="657">
        <v>165</v>
      </c>
      <c r="AM11" s="659">
        <v>44.23592493297587</v>
      </c>
      <c r="AN11" s="657">
        <v>28</v>
      </c>
      <c r="AO11" s="659">
        <v>7.5067024128686324</v>
      </c>
      <c r="AP11" s="657">
        <v>72</v>
      </c>
      <c r="AQ11" s="659">
        <v>19.302949061662197</v>
      </c>
      <c r="AR11" s="657">
        <v>76</v>
      </c>
      <c r="AS11" s="659">
        <v>20.375335120643431</v>
      </c>
      <c r="AT11" s="657">
        <v>52</v>
      </c>
      <c r="AU11" s="659">
        <v>13.941018766756033</v>
      </c>
      <c r="AV11" s="657">
        <v>143</v>
      </c>
      <c r="AW11" s="659">
        <v>38.337801608579085</v>
      </c>
      <c r="AX11" s="657">
        <v>30</v>
      </c>
      <c r="AY11" s="659">
        <v>8.0428954423592494</v>
      </c>
      <c r="AZ11" s="657">
        <v>288</v>
      </c>
      <c r="BA11" s="659">
        <v>77.211796246648788</v>
      </c>
      <c r="BB11" s="657">
        <v>57</v>
      </c>
      <c r="BC11" s="659">
        <v>15.281501340482572</v>
      </c>
      <c r="BD11" s="657">
        <v>28</v>
      </c>
      <c r="BE11" s="659">
        <v>7.5067024128686324</v>
      </c>
      <c r="BF11" s="657">
        <v>247</v>
      </c>
      <c r="BG11" s="659">
        <v>66.219839142091146</v>
      </c>
      <c r="BH11" s="657">
        <v>100</v>
      </c>
      <c r="BI11" s="659">
        <v>26.809651474530831</v>
      </c>
      <c r="BJ11" s="657">
        <v>26</v>
      </c>
      <c r="BK11" s="659">
        <v>6.9705093833780163</v>
      </c>
      <c r="BL11" s="657">
        <v>175</v>
      </c>
      <c r="BM11" s="659">
        <v>46.916890080428949</v>
      </c>
      <c r="BN11" s="657">
        <v>163</v>
      </c>
      <c r="BO11" s="659">
        <v>43.699731903485258</v>
      </c>
      <c r="BP11" s="657">
        <v>35</v>
      </c>
      <c r="BQ11" s="660">
        <v>9.3833780160857909</v>
      </c>
    </row>
    <row r="12" spans="1:69">
      <c r="A12" s="661" t="s">
        <v>25</v>
      </c>
      <c r="B12" s="662">
        <v>794</v>
      </c>
      <c r="C12" s="653">
        <v>70.640569395017792</v>
      </c>
      <c r="D12" s="662">
        <v>241</v>
      </c>
      <c r="E12" s="654">
        <v>21.441281138790035</v>
      </c>
      <c r="F12" s="662">
        <v>45</v>
      </c>
      <c r="G12" s="654">
        <v>4.0035587188612105</v>
      </c>
      <c r="H12" s="662">
        <v>17</v>
      </c>
      <c r="I12" s="654">
        <v>1.5124555160142348</v>
      </c>
      <c r="J12" s="662">
        <v>27</v>
      </c>
      <c r="K12" s="654">
        <v>2.4021352313167257</v>
      </c>
      <c r="L12" s="662">
        <v>459</v>
      </c>
      <c r="M12" s="654">
        <v>40.836298932384338</v>
      </c>
      <c r="N12" s="662">
        <v>205</v>
      </c>
      <c r="O12" s="654">
        <v>18.238434163701069</v>
      </c>
      <c r="P12" s="662">
        <v>65</v>
      </c>
      <c r="Q12" s="654">
        <v>5.7829181494661919</v>
      </c>
      <c r="R12" s="662">
        <v>349</v>
      </c>
      <c r="S12" s="654">
        <v>31.049822064056944</v>
      </c>
      <c r="T12" s="662">
        <v>46</v>
      </c>
      <c r="U12" s="654">
        <v>4.092526690391459</v>
      </c>
      <c r="V12" s="662">
        <v>102</v>
      </c>
      <c r="W12" s="654">
        <v>9.07473309608541</v>
      </c>
      <c r="X12" s="662">
        <v>191</v>
      </c>
      <c r="Y12" s="654">
        <v>16.992882562277583</v>
      </c>
      <c r="Z12" s="662">
        <v>152</v>
      </c>
      <c r="AA12" s="654">
        <v>13.523131672597867</v>
      </c>
      <c r="AB12" s="662">
        <v>645</v>
      </c>
      <c r="AC12" s="654">
        <v>57.384341637010671</v>
      </c>
      <c r="AD12" s="662">
        <v>34</v>
      </c>
      <c r="AE12" s="654">
        <v>3.0249110320284696</v>
      </c>
      <c r="AF12" s="662">
        <v>95</v>
      </c>
      <c r="AG12" s="654">
        <v>8.4519572953736652</v>
      </c>
      <c r="AH12" s="662">
        <v>139</v>
      </c>
      <c r="AI12" s="654">
        <v>12.366548042704627</v>
      </c>
      <c r="AJ12" s="662">
        <v>116</v>
      </c>
      <c r="AK12" s="654">
        <v>10.320284697508896</v>
      </c>
      <c r="AL12" s="662">
        <v>739</v>
      </c>
      <c r="AM12" s="654">
        <v>65.747330960854086</v>
      </c>
      <c r="AN12" s="662">
        <v>35</v>
      </c>
      <c r="AO12" s="654">
        <v>3.1138790035587189</v>
      </c>
      <c r="AP12" s="662">
        <v>103</v>
      </c>
      <c r="AQ12" s="654">
        <v>9.1637010676156585</v>
      </c>
      <c r="AR12" s="662">
        <v>110</v>
      </c>
      <c r="AS12" s="654">
        <v>9.7864768683274033</v>
      </c>
      <c r="AT12" s="662">
        <v>98</v>
      </c>
      <c r="AU12" s="654">
        <v>8.7188612099644125</v>
      </c>
      <c r="AV12" s="662">
        <v>774</v>
      </c>
      <c r="AW12" s="654">
        <v>68.861209964412808</v>
      </c>
      <c r="AX12" s="662">
        <v>39</v>
      </c>
      <c r="AY12" s="654">
        <v>3.4697508896797151</v>
      </c>
      <c r="AZ12" s="662">
        <v>914</v>
      </c>
      <c r="BA12" s="654">
        <v>81.316725978647682</v>
      </c>
      <c r="BB12" s="662">
        <v>164</v>
      </c>
      <c r="BC12" s="654">
        <v>14.590747330960854</v>
      </c>
      <c r="BD12" s="662">
        <v>46</v>
      </c>
      <c r="BE12" s="654">
        <v>4.092526690391459</v>
      </c>
      <c r="BF12" s="662">
        <v>973</v>
      </c>
      <c r="BG12" s="654">
        <v>86.565836298932382</v>
      </c>
      <c r="BH12" s="662">
        <v>110</v>
      </c>
      <c r="BI12" s="654">
        <v>9.7864768683274033</v>
      </c>
      <c r="BJ12" s="662">
        <v>41</v>
      </c>
      <c r="BK12" s="654">
        <v>3.6476868327402134</v>
      </c>
      <c r="BL12" s="662">
        <v>455</v>
      </c>
      <c r="BM12" s="654">
        <v>40.480427046263344</v>
      </c>
      <c r="BN12" s="662">
        <v>601</v>
      </c>
      <c r="BO12" s="654">
        <v>53.469750889679716</v>
      </c>
      <c r="BP12" s="662">
        <v>68</v>
      </c>
      <c r="BQ12" s="655">
        <v>6.0498220640569391</v>
      </c>
    </row>
    <row r="13" spans="1:69">
      <c r="A13" s="661" t="s">
        <v>15</v>
      </c>
      <c r="B13" s="662">
        <v>207</v>
      </c>
      <c r="C13" s="653">
        <v>66.134185303514386</v>
      </c>
      <c r="D13" s="662">
        <v>77</v>
      </c>
      <c r="E13" s="654">
        <v>24.600638977635782</v>
      </c>
      <c r="F13" s="662">
        <v>16</v>
      </c>
      <c r="G13" s="654">
        <v>5.1118210862619806</v>
      </c>
      <c r="H13" s="662">
        <v>10</v>
      </c>
      <c r="I13" s="654">
        <v>3.1948881789137378</v>
      </c>
      <c r="J13" s="662">
        <v>3</v>
      </c>
      <c r="K13" s="654">
        <v>0.95846645367412142</v>
      </c>
      <c r="L13" s="662">
        <v>212</v>
      </c>
      <c r="M13" s="654">
        <v>67.731629392971243</v>
      </c>
      <c r="N13" s="662">
        <v>46</v>
      </c>
      <c r="O13" s="654">
        <v>14.696485623003195</v>
      </c>
      <c r="P13" s="662">
        <v>9</v>
      </c>
      <c r="Q13" s="654">
        <v>2.8753993610223643</v>
      </c>
      <c r="R13" s="662">
        <v>37</v>
      </c>
      <c r="S13" s="654">
        <v>11.821086261980831</v>
      </c>
      <c r="T13" s="662">
        <v>9</v>
      </c>
      <c r="U13" s="654">
        <v>2.8753993610223643</v>
      </c>
      <c r="V13" s="662">
        <v>74</v>
      </c>
      <c r="W13" s="654">
        <v>23.642172523961662</v>
      </c>
      <c r="X13" s="662">
        <v>92</v>
      </c>
      <c r="Y13" s="654">
        <v>29.39297124600639</v>
      </c>
      <c r="Z13" s="662">
        <v>32</v>
      </c>
      <c r="AA13" s="654">
        <v>10.223642172523961</v>
      </c>
      <c r="AB13" s="662">
        <v>109</v>
      </c>
      <c r="AC13" s="654">
        <v>34.824281150159749</v>
      </c>
      <c r="AD13" s="662">
        <v>6</v>
      </c>
      <c r="AE13" s="654">
        <v>1.9169329073482428</v>
      </c>
      <c r="AF13" s="662">
        <v>78</v>
      </c>
      <c r="AG13" s="654">
        <v>24.920127795527154</v>
      </c>
      <c r="AH13" s="662">
        <v>68</v>
      </c>
      <c r="AI13" s="654">
        <v>21.725239616613418</v>
      </c>
      <c r="AJ13" s="662">
        <v>32</v>
      </c>
      <c r="AK13" s="654">
        <v>10.223642172523961</v>
      </c>
      <c r="AL13" s="662">
        <v>132</v>
      </c>
      <c r="AM13" s="654">
        <v>42.172523961661341</v>
      </c>
      <c r="AN13" s="662">
        <v>3</v>
      </c>
      <c r="AO13" s="654">
        <v>0.95846645367412142</v>
      </c>
      <c r="AP13" s="662">
        <v>50</v>
      </c>
      <c r="AQ13" s="654">
        <v>15.974440894568689</v>
      </c>
      <c r="AR13" s="662">
        <v>33</v>
      </c>
      <c r="AS13" s="654">
        <v>10.543130990415335</v>
      </c>
      <c r="AT13" s="662">
        <v>33</v>
      </c>
      <c r="AU13" s="654">
        <v>10.543130990415335</v>
      </c>
      <c r="AV13" s="662">
        <v>189</v>
      </c>
      <c r="AW13" s="654">
        <v>60.383386581469644</v>
      </c>
      <c r="AX13" s="662">
        <v>8</v>
      </c>
      <c r="AY13" s="654">
        <v>2.5559105431309903</v>
      </c>
      <c r="AZ13" s="662">
        <v>263</v>
      </c>
      <c r="BA13" s="654">
        <v>84.025559105431313</v>
      </c>
      <c r="BB13" s="662">
        <v>44</v>
      </c>
      <c r="BC13" s="654">
        <v>14.057507987220447</v>
      </c>
      <c r="BD13" s="662">
        <v>6</v>
      </c>
      <c r="BE13" s="654">
        <v>1.9169329073482428</v>
      </c>
      <c r="BF13" s="662">
        <v>210</v>
      </c>
      <c r="BG13" s="654">
        <v>67.092651757188506</v>
      </c>
      <c r="BH13" s="662">
        <v>98</v>
      </c>
      <c r="BI13" s="654">
        <v>31.309904153354633</v>
      </c>
      <c r="BJ13" s="662">
        <v>5</v>
      </c>
      <c r="BK13" s="654">
        <v>1.5974440894568689</v>
      </c>
      <c r="BL13" s="662">
        <v>147</v>
      </c>
      <c r="BM13" s="654">
        <v>46.964856230031948</v>
      </c>
      <c r="BN13" s="662">
        <v>151</v>
      </c>
      <c r="BO13" s="654">
        <v>48.242811501597444</v>
      </c>
      <c r="BP13" s="662">
        <v>15</v>
      </c>
      <c r="BQ13" s="655">
        <v>4.7923322683706067</v>
      </c>
    </row>
    <row r="14" spans="1:69">
      <c r="A14" s="661" t="s">
        <v>18</v>
      </c>
      <c r="B14" s="662">
        <v>938</v>
      </c>
      <c r="C14" s="653">
        <v>72.488408037094274</v>
      </c>
      <c r="D14" s="662">
        <v>240</v>
      </c>
      <c r="E14" s="654">
        <v>18.547140649149924</v>
      </c>
      <c r="F14" s="662">
        <v>38</v>
      </c>
      <c r="G14" s="654">
        <v>2.936630602782071</v>
      </c>
      <c r="H14" s="662">
        <v>43</v>
      </c>
      <c r="I14" s="654">
        <v>3.3230293663060282</v>
      </c>
      <c r="J14" s="662">
        <v>35</v>
      </c>
      <c r="K14" s="654">
        <v>2.7047913446676968</v>
      </c>
      <c r="L14" s="662">
        <v>424</v>
      </c>
      <c r="M14" s="654">
        <v>32.766615146831526</v>
      </c>
      <c r="N14" s="662">
        <v>178</v>
      </c>
      <c r="O14" s="654">
        <v>13.755795981452859</v>
      </c>
      <c r="P14" s="662">
        <v>93</v>
      </c>
      <c r="Q14" s="654">
        <v>7.1870170015455956</v>
      </c>
      <c r="R14" s="662">
        <v>534</v>
      </c>
      <c r="S14" s="654">
        <v>41.267387944358582</v>
      </c>
      <c r="T14" s="662">
        <v>65</v>
      </c>
      <c r="U14" s="654">
        <v>5.0231839258114377</v>
      </c>
      <c r="V14" s="662">
        <v>301</v>
      </c>
      <c r="W14" s="654">
        <v>23.261205564142195</v>
      </c>
      <c r="X14" s="662">
        <v>311</v>
      </c>
      <c r="Y14" s="654">
        <v>24.034003091190108</v>
      </c>
      <c r="Z14" s="662">
        <v>140</v>
      </c>
      <c r="AA14" s="654">
        <v>10.819165378670787</v>
      </c>
      <c r="AB14" s="662">
        <v>504</v>
      </c>
      <c r="AC14" s="654">
        <v>38.948995363214841</v>
      </c>
      <c r="AD14" s="662">
        <v>38</v>
      </c>
      <c r="AE14" s="654">
        <v>2.936630602782071</v>
      </c>
      <c r="AF14" s="662">
        <v>309</v>
      </c>
      <c r="AG14" s="654">
        <v>23.879443585780525</v>
      </c>
      <c r="AH14" s="662">
        <v>241</v>
      </c>
      <c r="AI14" s="654">
        <v>18.624420401854714</v>
      </c>
      <c r="AJ14" s="662">
        <v>112</v>
      </c>
      <c r="AK14" s="654">
        <v>8.65533230293663</v>
      </c>
      <c r="AL14" s="662">
        <v>588</v>
      </c>
      <c r="AM14" s="654">
        <v>45.440494590417316</v>
      </c>
      <c r="AN14" s="662">
        <v>44</v>
      </c>
      <c r="AO14" s="654">
        <v>3.400309119010819</v>
      </c>
      <c r="AP14" s="662">
        <v>282</v>
      </c>
      <c r="AQ14" s="654">
        <v>21.792890262751158</v>
      </c>
      <c r="AR14" s="662">
        <v>185</v>
      </c>
      <c r="AS14" s="654">
        <v>14.296754250386398</v>
      </c>
      <c r="AT14" s="662">
        <v>106</v>
      </c>
      <c r="AU14" s="654">
        <v>8.1916537867078816</v>
      </c>
      <c r="AV14" s="662">
        <v>677</v>
      </c>
      <c r="AW14" s="654">
        <v>52.318392581143733</v>
      </c>
      <c r="AX14" s="662">
        <v>44</v>
      </c>
      <c r="AY14" s="654">
        <v>3.400309119010819</v>
      </c>
      <c r="AZ14" s="662">
        <v>1050</v>
      </c>
      <c r="BA14" s="654">
        <v>81.143740340030917</v>
      </c>
      <c r="BB14" s="662">
        <v>198</v>
      </c>
      <c r="BC14" s="654">
        <v>15.301391035548686</v>
      </c>
      <c r="BD14" s="662">
        <v>46</v>
      </c>
      <c r="BE14" s="654">
        <v>3.554868624420402</v>
      </c>
      <c r="BF14" s="662">
        <v>906</v>
      </c>
      <c r="BG14" s="654">
        <v>70.015455950540968</v>
      </c>
      <c r="BH14" s="662">
        <v>339</v>
      </c>
      <c r="BI14" s="654">
        <v>26.197836166924265</v>
      </c>
      <c r="BJ14" s="662">
        <v>49</v>
      </c>
      <c r="BK14" s="654">
        <v>3.7867078825347762</v>
      </c>
      <c r="BL14" s="662">
        <v>674</v>
      </c>
      <c r="BM14" s="654">
        <v>52.086553323029364</v>
      </c>
      <c r="BN14" s="662">
        <v>537</v>
      </c>
      <c r="BO14" s="654">
        <v>41.499227202472952</v>
      </c>
      <c r="BP14" s="662">
        <v>83</v>
      </c>
      <c r="BQ14" s="655">
        <v>6.4142194744976813</v>
      </c>
    </row>
    <row r="15" spans="1:69">
      <c r="A15" s="661" t="s">
        <v>8</v>
      </c>
      <c r="B15" s="662">
        <v>3763</v>
      </c>
      <c r="C15" s="653">
        <v>74.73684210526315</v>
      </c>
      <c r="D15" s="662">
        <v>965</v>
      </c>
      <c r="E15" s="654">
        <v>19.165839126117177</v>
      </c>
      <c r="F15" s="662">
        <v>142</v>
      </c>
      <c r="G15" s="654">
        <v>2.8202581926514401</v>
      </c>
      <c r="H15" s="662">
        <v>69</v>
      </c>
      <c r="I15" s="654">
        <v>1.3704071499503474</v>
      </c>
      <c r="J15" s="662">
        <v>96</v>
      </c>
      <c r="K15" s="654">
        <v>1.9066534260178749</v>
      </c>
      <c r="L15" s="662">
        <v>1939</v>
      </c>
      <c r="M15" s="654">
        <v>38.510427010923536</v>
      </c>
      <c r="N15" s="662">
        <v>784</v>
      </c>
      <c r="O15" s="654">
        <v>15.571002979145979</v>
      </c>
      <c r="P15" s="662">
        <v>264</v>
      </c>
      <c r="Q15" s="654">
        <v>5.2432969215491561</v>
      </c>
      <c r="R15" s="662">
        <v>1879</v>
      </c>
      <c r="S15" s="654">
        <v>37.318768619662364</v>
      </c>
      <c r="T15" s="662">
        <v>169</v>
      </c>
      <c r="U15" s="654">
        <v>3.3565044687189673</v>
      </c>
      <c r="V15" s="662">
        <v>747</v>
      </c>
      <c r="W15" s="654">
        <v>14.836146971201588</v>
      </c>
      <c r="X15" s="662">
        <v>1032</v>
      </c>
      <c r="Y15" s="654">
        <v>20.496524329692157</v>
      </c>
      <c r="Z15" s="662">
        <v>632</v>
      </c>
      <c r="AA15" s="654">
        <v>12.552135054617677</v>
      </c>
      <c r="AB15" s="662">
        <v>2484</v>
      </c>
      <c r="AC15" s="654">
        <v>49.334657398212514</v>
      </c>
      <c r="AD15" s="662">
        <v>140</v>
      </c>
      <c r="AE15" s="654">
        <v>2.7805362462760672</v>
      </c>
      <c r="AF15" s="662">
        <v>702</v>
      </c>
      <c r="AG15" s="654">
        <v>13.942403177755711</v>
      </c>
      <c r="AH15" s="662">
        <v>816</v>
      </c>
      <c r="AI15" s="654">
        <v>16.206554121151935</v>
      </c>
      <c r="AJ15" s="662">
        <v>532</v>
      </c>
      <c r="AK15" s="654">
        <v>10.566037735849058</v>
      </c>
      <c r="AL15" s="662">
        <v>2856</v>
      </c>
      <c r="AM15" s="654">
        <v>56.722939424031779</v>
      </c>
      <c r="AN15" s="662">
        <v>129</v>
      </c>
      <c r="AO15" s="654">
        <v>2.5620655412115196</v>
      </c>
      <c r="AP15" s="662">
        <v>540</v>
      </c>
      <c r="AQ15" s="654">
        <v>10.724925521350546</v>
      </c>
      <c r="AR15" s="662">
        <v>504</v>
      </c>
      <c r="AS15" s="654">
        <v>10.009930486593843</v>
      </c>
      <c r="AT15" s="662">
        <v>451</v>
      </c>
      <c r="AU15" s="654">
        <v>8.9572989076464751</v>
      </c>
      <c r="AV15" s="662">
        <v>3373</v>
      </c>
      <c r="AW15" s="654">
        <v>66.991062562065537</v>
      </c>
      <c r="AX15" s="662">
        <v>167</v>
      </c>
      <c r="AY15" s="654">
        <v>3.3167825223435949</v>
      </c>
      <c r="AZ15" s="662">
        <v>4166</v>
      </c>
      <c r="BA15" s="654">
        <v>82.740814299900705</v>
      </c>
      <c r="BB15" s="662">
        <v>689</v>
      </c>
      <c r="BC15" s="654">
        <v>13.684210526315791</v>
      </c>
      <c r="BD15" s="662">
        <v>180</v>
      </c>
      <c r="BE15" s="654">
        <v>3.5749751737835158</v>
      </c>
      <c r="BF15" s="662">
        <v>4347</v>
      </c>
      <c r="BG15" s="654">
        <v>86.335650446871895</v>
      </c>
      <c r="BH15" s="662">
        <v>547</v>
      </c>
      <c r="BI15" s="654">
        <v>10.863952333664349</v>
      </c>
      <c r="BJ15" s="662">
        <v>141</v>
      </c>
      <c r="BK15" s="654">
        <v>2.8003972194637536</v>
      </c>
      <c r="BL15" s="662">
        <v>2332</v>
      </c>
      <c r="BM15" s="654">
        <v>46.315789473684212</v>
      </c>
      <c r="BN15" s="662">
        <v>2409</v>
      </c>
      <c r="BO15" s="654">
        <v>47.845084409136049</v>
      </c>
      <c r="BP15" s="662">
        <v>294</v>
      </c>
      <c r="BQ15" s="655">
        <v>5.8391261171797417</v>
      </c>
    </row>
    <row r="16" spans="1:69">
      <c r="A16" s="661" t="s">
        <v>9</v>
      </c>
      <c r="B16" s="662">
        <v>1891</v>
      </c>
      <c r="C16" s="653">
        <v>70.166975881261592</v>
      </c>
      <c r="D16" s="662">
        <v>318</v>
      </c>
      <c r="E16" s="654">
        <v>11.799628942486086</v>
      </c>
      <c r="F16" s="662">
        <v>56</v>
      </c>
      <c r="G16" s="654">
        <v>2.0779220779220777</v>
      </c>
      <c r="H16" s="662">
        <v>40</v>
      </c>
      <c r="I16" s="654">
        <v>1.4842300556586272</v>
      </c>
      <c r="J16" s="662">
        <v>390</v>
      </c>
      <c r="K16" s="654">
        <v>14.471243042671613</v>
      </c>
      <c r="L16" s="662">
        <v>1275</v>
      </c>
      <c r="M16" s="654">
        <v>47.309833024118738</v>
      </c>
      <c r="N16" s="662">
        <v>415</v>
      </c>
      <c r="O16" s="654">
        <v>15.398886827458256</v>
      </c>
      <c r="P16" s="662">
        <v>126</v>
      </c>
      <c r="Q16" s="654">
        <v>4.6753246753246751</v>
      </c>
      <c r="R16" s="662">
        <v>462</v>
      </c>
      <c r="S16" s="654">
        <v>17.142857142857142</v>
      </c>
      <c r="T16" s="662">
        <v>417</v>
      </c>
      <c r="U16" s="654">
        <v>15.473098330241186</v>
      </c>
      <c r="V16" s="662">
        <v>398</v>
      </c>
      <c r="W16" s="654">
        <v>14.76808905380334</v>
      </c>
      <c r="X16" s="662">
        <v>528</v>
      </c>
      <c r="Y16" s="654">
        <v>19.591836734693878</v>
      </c>
      <c r="Z16" s="662">
        <v>276</v>
      </c>
      <c r="AA16" s="654">
        <v>10.241187384044528</v>
      </c>
      <c r="AB16" s="662">
        <v>1086</v>
      </c>
      <c r="AC16" s="654">
        <v>40.296846011131727</v>
      </c>
      <c r="AD16" s="662">
        <v>407</v>
      </c>
      <c r="AE16" s="654">
        <v>15.102040816326531</v>
      </c>
      <c r="AF16" s="662">
        <v>398</v>
      </c>
      <c r="AG16" s="654">
        <v>14.76808905380334</v>
      </c>
      <c r="AH16" s="662">
        <v>391</v>
      </c>
      <c r="AI16" s="654">
        <v>14.50834879406308</v>
      </c>
      <c r="AJ16" s="662">
        <v>225</v>
      </c>
      <c r="AK16" s="654">
        <v>8.3487940630797777</v>
      </c>
      <c r="AL16" s="662">
        <v>1277</v>
      </c>
      <c r="AM16" s="654">
        <v>47.384044526901668</v>
      </c>
      <c r="AN16" s="662">
        <v>404</v>
      </c>
      <c r="AO16" s="654">
        <v>14.990723562152134</v>
      </c>
      <c r="AP16" s="662">
        <v>331</v>
      </c>
      <c r="AQ16" s="654">
        <v>12.282003710575138</v>
      </c>
      <c r="AR16" s="662">
        <v>298</v>
      </c>
      <c r="AS16" s="654">
        <v>11.057513914656772</v>
      </c>
      <c r="AT16" s="662">
        <v>186</v>
      </c>
      <c r="AU16" s="654">
        <v>6.9016697588126164</v>
      </c>
      <c r="AV16" s="662">
        <v>1466</v>
      </c>
      <c r="AW16" s="654">
        <v>54.397031539888687</v>
      </c>
      <c r="AX16" s="662">
        <v>414</v>
      </c>
      <c r="AY16" s="654">
        <v>15.361781076066791</v>
      </c>
      <c r="AZ16" s="662">
        <v>2116</v>
      </c>
      <c r="BA16" s="654">
        <v>78.515769944341372</v>
      </c>
      <c r="BB16" s="662">
        <v>158</v>
      </c>
      <c r="BC16" s="654">
        <v>5.862708719851577</v>
      </c>
      <c r="BD16" s="662">
        <v>421</v>
      </c>
      <c r="BE16" s="654">
        <v>15.621521335807051</v>
      </c>
      <c r="BF16" s="662">
        <v>2071</v>
      </c>
      <c r="BG16" s="654">
        <v>76.846011131725419</v>
      </c>
      <c r="BH16" s="662">
        <v>215</v>
      </c>
      <c r="BI16" s="654">
        <v>7.9777365491651206</v>
      </c>
      <c r="BJ16" s="662">
        <v>409</v>
      </c>
      <c r="BK16" s="654">
        <v>15.176252319109462</v>
      </c>
      <c r="BL16" s="662">
        <v>1139</v>
      </c>
      <c r="BM16" s="654">
        <v>42.263450834879407</v>
      </c>
      <c r="BN16" s="662">
        <v>1079</v>
      </c>
      <c r="BO16" s="654">
        <v>40.037105751391465</v>
      </c>
      <c r="BP16" s="662">
        <v>477</v>
      </c>
      <c r="BQ16" s="655">
        <v>17.699443413729128</v>
      </c>
    </row>
    <row r="17" spans="1:69">
      <c r="A17" s="661" t="s">
        <v>26</v>
      </c>
      <c r="B17" s="662">
        <v>433</v>
      </c>
      <c r="C17" s="653">
        <v>78.30018083182641</v>
      </c>
      <c r="D17" s="662">
        <v>82</v>
      </c>
      <c r="E17" s="654">
        <v>14.828209764918626</v>
      </c>
      <c r="F17" s="662">
        <v>21</v>
      </c>
      <c r="G17" s="654">
        <v>3.79746835443038</v>
      </c>
      <c r="H17" s="662">
        <v>3</v>
      </c>
      <c r="I17" s="654">
        <v>0.54249547920433994</v>
      </c>
      <c r="J17" s="662">
        <v>14</v>
      </c>
      <c r="K17" s="654">
        <v>2.5316455696202533</v>
      </c>
      <c r="L17" s="662">
        <v>428</v>
      </c>
      <c r="M17" s="654">
        <v>77.396021699819173</v>
      </c>
      <c r="N17" s="662">
        <v>73</v>
      </c>
      <c r="O17" s="654">
        <v>13.200723327305605</v>
      </c>
      <c r="P17" s="662">
        <v>14</v>
      </c>
      <c r="Q17" s="654">
        <v>2.5316455696202533</v>
      </c>
      <c r="R17" s="662">
        <v>16</v>
      </c>
      <c r="S17" s="654">
        <v>2.8933092224231465</v>
      </c>
      <c r="T17" s="662">
        <v>22</v>
      </c>
      <c r="U17" s="654">
        <v>3.9783001808318263</v>
      </c>
      <c r="V17" s="662">
        <v>110</v>
      </c>
      <c r="W17" s="654">
        <v>19.89150090415913</v>
      </c>
      <c r="X17" s="662">
        <v>149</v>
      </c>
      <c r="Y17" s="654">
        <v>26.94394213381555</v>
      </c>
      <c r="Z17" s="662">
        <v>114</v>
      </c>
      <c r="AA17" s="654">
        <v>20.614828209764919</v>
      </c>
      <c r="AB17" s="662">
        <v>165</v>
      </c>
      <c r="AC17" s="654">
        <v>29.837251356238699</v>
      </c>
      <c r="AD17" s="662">
        <v>15</v>
      </c>
      <c r="AE17" s="654">
        <v>2.7124773960216997</v>
      </c>
      <c r="AF17" s="662">
        <v>104</v>
      </c>
      <c r="AG17" s="654">
        <v>18.806509945750452</v>
      </c>
      <c r="AH17" s="662">
        <v>109</v>
      </c>
      <c r="AI17" s="654">
        <v>19.710669077757686</v>
      </c>
      <c r="AJ17" s="662">
        <v>113</v>
      </c>
      <c r="AK17" s="654">
        <v>20.433996383363471</v>
      </c>
      <c r="AL17" s="662">
        <v>213</v>
      </c>
      <c r="AM17" s="654">
        <v>38.517179023508135</v>
      </c>
      <c r="AN17" s="662">
        <v>14</v>
      </c>
      <c r="AO17" s="654">
        <v>2.5316455696202533</v>
      </c>
      <c r="AP17" s="662">
        <v>204</v>
      </c>
      <c r="AQ17" s="654">
        <v>36.889692585895119</v>
      </c>
      <c r="AR17" s="662">
        <v>176</v>
      </c>
      <c r="AS17" s="654">
        <v>31.826401446654611</v>
      </c>
      <c r="AT17" s="662">
        <v>97</v>
      </c>
      <c r="AU17" s="654">
        <v>17.540687160940323</v>
      </c>
      <c r="AV17" s="662">
        <v>59</v>
      </c>
      <c r="AW17" s="654">
        <v>10.669077757685352</v>
      </c>
      <c r="AX17" s="662">
        <v>17</v>
      </c>
      <c r="AY17" s="654">
        <v>3.0741410488245928</v>
      </c>
      <c r="AZ17" s="662">
        <v>493</v>
      </c>
      <c r="BA17" s="654">
        <v>89.150090415913198</v>
      </c>
      <c r="BB17" s="662">
        <v>46</v>
      </c>
      <c r="BC17" s="654">
        <v>8.3182640144665463</v>
      </c>
      <c r="BD17" s="662">
        <v>14</v>
      </c>
      <c r="BE17" s="654">
        <v>2.5316455696202533</v>
      </c>
      <c r="BF17" s="662">
        <v>447</v>
      </c>
      <c r="BG17" s="654">
        <v>80.831826401446648</v>
      </c>
      <c r="BH17" s="662">
        <v>92</v>
      </c>
      <c r="BI17" s="654">
        <v>16.636528028933093</v>
      </c>
      <c r="BJ17" s="662">
        <v>14</v>
      </c>
      <c r="BK17" s="654">
        <v>2.5316455696202533</v>
      </c>
      <c r="BL17" s="662">
        <v>264</v>
      </c>
      <c r="BM17" s="654">
        <v>47.739602169981914</v>
      </c>
      <c r="BN17" s="662">
        <v>251</v>
      </c>
      <c r="BO17" s="654">
        <v>45.388788426763114</v>
      </c>
      <c r="BP17" s="662">
        <v>38</v>
      </c>
      <c r="BQ17" s="655">
        <v>6.8716094032549728</v>
      </c>
    </row>
    <row r="18" spans="1:69">
      <c r="A18" s="661" t="s">
        <v>10</v>
      </c>
      <c r="B18" s="662">
        <v>872</v>
      </c>
      <c r="C18" s="653">
        <v>78.346810422282118</v>
      </c>
      <c r="D18" s="662">
        <v>172</v>
      </c>
      <c r="E18" s="654">
        <v>15.45372866127583</v>
      </c>
      <c r="F18" s="662">
        <v>37</v>
      </c>
      <c r="G18" s="654">
        <v>3.3243486073674751</v>
      </c>
      <c r="H18" s="662">
        <v>11</v>
      </c>
      <c r="I18" s="654">
        <v>0.98831985624438456</v>
      </c>
      <c r="J18" s="662">
        <v>21</v>
      </c>
      <c r="K18" s="654">
        <v>1.8867924528301887</v>
      </c>
      <c r="L18" s="662">
        <v>459</v>
      </c>
      <c r="M18" s="654">
        <v>41.239892183288411</v>
      </c>
      <c r="N18" s="662">
        <v>132</v>
      </c>
      <c r="O18" s="654">
        <v>11.859838274932615</v>
      </c>
      <c r="P18" s="662">
        <v>49</v>
      </c>
      <c r="Q18" s="654">
        <v>4.4025157232704402</v>
      </c>
      <c r="R18" s="662">
        <v>439</v>
      </c>
      <c r="S18" s="654">
        <v>39.442946990116802</v>
      </c>
      <c r="T18" s="662">
        <v>34</v>
      </c>
      <c r="U18" s="654">
        <v>3.054806828391734</v>
      </c>
      <c r="V18" s="662">
        <v>219</v>
      </c>
      <c r="W18" s="654">
        <v>19.676549865229109</v>
      </c>
      <c r="X18" s="662">
        <v>303</v>
      </c>
      <c r="Y18" s="654">
        <v>27.223719676549869</v>
      </c>
      <c r="Z18" s="662">
        <v>166</v>
      </c>
      <c r="AA18" s="654">
        <v>14.914645103324348</v>
      </c>
      <c r="AB18" s="662">
        <v>402</v>
      </c>
      <c r="AC18" s="654">
        <v>36.118598382749326</v>
      </c>
      <c r="AD18" s="662">
        <v>23</v>
      </c>
      <c r="AE18" s="654">
        <v>2.0664869721473496</v>
      </c>
      <c r="AF18" s="662">
        <v>214</v>
      </c>
      <c r="AG18" s="654">
        <v>19.227313566936207</v>
      </c>
      <c r="AH18" s="662">
        <v>251</v>
      </c>
      <c r="AI18" s="654">
        <v>22.551662174303683</v>
      </c>
      <c r="AJ18" s="662">
        <v>152</v>
      </c>
      <c r="AK18" s="654">
        <v>13.656783468104223</v>
      </c>
      <c r="AL18" s="662">
        <v>469</v>
      </c>
      <c r="AM18" s="654">
        <v>42.138364779874216</v>
      </c>
      <c r="AN18" s="662">
        <v>27</v>
      </c>
      <c r="AO18" s="654">
        <v>2.4258760107816713</v>
      </c>
      <c r="AP18" s="662">
        <v>400</v>
      </c>
      <c r="AQ18" s="654">
        <v>35.938903863432166</v>
      </c>
      <c r="AR18" s="662">
        <v>299</v>
      </c>
      <c r="AS18" s="654">
        <v>26.864330637915547</v>
      </c>
      <c r="AT18" s="662">
        <v>138</v>
      </c>
      <c r="AU18" s="654">
        <v>12.398921832884097</v>
      </c>
      <c r="AV18" s="662">
        <v>237</v>
      </c>
      <c r="AW18" s="654">
        <v>21.293800539083556</v>
      </c>
      <c r="AX18" s="662">
        <v>39</v>
      </c>
      <c r="AY18" s="654">
        <v>3.5040431266846364</v>
      </c>
      <c r="AZ18" s="662">
        <v>965</v>
      </c>
      <c r="BA18" s="654">
        <v>86.702605570530096</v>
      </c>
      <c r="BB18" s="662">
        <v>112</v>
      </c>
      <c r="BC18" s="654">
        <v>10.062893081761008</v>
      </c>
      <c r="BD18" s="662">
        <v>36</v>
      </c>
      <c r="BE18" s="654">
        <v>3.2345013477088949</v>
      </c>
      <c r="BF18" s="662">
        <v>927</v>
      </c>
      <c r="BG18" s="654">
        <v>83.288409703504044</v>
      </c>
      <c r="BH18" s="662">
        <v>156</v>
      </c>
      <c r="BI18" s="654">
        <v>14.016172506738545</v>
      </c>
      <c r="BJ18" s="662">
        <v>30</v>
      </c>
      <c r="BK18" s="654">
        <v>2.6954177897574128</v>
      </c>
      <c r="BL18" s="662">
        <v>620</v>
      </c>
      <c r="BM18" s="654">
        <v>55.705300988319863</v>
      </c>
      <c r="BN18" s="662">
        <v>435</v>
      </c>
      <c r="BO18" s="654">
        <v>39.083557951482476</v>
      </c>
      <c r="BP18" s="662">
        <v>58</v>
      </c>
      <c r="BQ18" s="655">
        <v>5.2111410601976642</v>
      </c>
    </row>
    <row r="19" spans="1:69">
      <c r="A19" s="661" t="s">
        <v>65</v>
      </c>
      <c r="B19" s="662">
        <v>1565</v>
      </c>
      <c r="C19" s="653">
        <v>77.093596059113295</v>
      </c>
      <c r="D19" s="662">
        <v>356</v>
      </c>
      <c r="E19" s="654">
        <v>17.536945812807883</v>
      </c>
      <c r="F19" s="662">
        <v>61</v>
      </c>
      <c r="G19" s="654">
        <v>3.0049261083743843</v>
      </c>
      <c r="H19" s="662">
        <v>20</v>
      </c>
      <c r="I19" s="654">
        <v>0.98522167487684731</v>
      </c>
      <c r="J19" s="662">
        <v>28</v>
      </c>
      <c r="K19" s="654">
        <v>1.3793103448275863</v>
      </c>
      <c r="L19" s="662">
        <v>677</v>
      </c>
      <c r="M19" s="654">
        <v>33.349753694581281</v>
      </c>
      <c r="N19" s="662">
        <v>462</v>
      </c>
      <c r="O19" s="654">
        <v>22.758620689655174</v>
      </c>
      <c r="P19" s="662">
        <v>223</v>
      </c>
      <c r="Q19" s="654">
        <v>10.985221674876847</v>
      </c>
      <c r="R19" s="662">
        <v>605</v>
      </c>
      <c r="S19" s="654">
        <v>29.802955665024633</v>
      </c>
      <c r="T19" s="662">
        <v>63</v>
      </c>
      <c r="U19" s="654">
        <v>3.103448275862069</v>
      </c>
      <c r="V19" s="662">
        <v>337</v>
      </c>
      <c r="W19" s="654">
        <v>16.600985221674875</v>
      </c>
      <c r="X19" s="662">
        <v>631</v>
      </c>
      <c r="Y19" s="654">
        <v>31.08374384236453</v>
      </c>
      <c r="Z19" s="662">
        <v>432</v>
      </c>
      <c r="AA19" s="654">
        <v>21.2807881773399</v>
      </c>
      <c r="AB19" s="662">
        <v>591</v>
      </c>
      <c r="AC19" s="654">
        <v>29.11330049261084</v>
      </c>
      <c r="AD19" s="662">
        <v>39</v>
      </c>
      <c r="AE19" s="654">
        <v>1.9211822660098521</v>
      </c>
      <c r="AF19" s="662">
        <v>356</v>
      </c>
      <c r="AG19" s="654">
        <v>17.536945812807883</v>
      </c>
      <c r="AH19" s="662">
        <v>507</v>
      </c>
      <c r="AI19" s="654">
        <v>24.975369458128078</v>
      </c>
      <c r="AJ19" s="662">
        <v>358</v>
      </c>
      <c r="AK19" s="654">
        <v>17.635467980295566</v>
      </c>
      <c r="AL19" s="662">
        <v>774</v>
      </c>
      <c r="AM19" s="654">
        <v>38.128078817733993</v>
      </c>
      <c r="AN19" s="662">
        <v>35</v>
      </c>
      <c r="AO19" s="654">
        <v>1.7241379310344827</v>
      </c>
      <c r="AP19" s="662">
        <v>482</v>
      </c>
      <c r="AQ19" s="654">
        <v>23.743842364532021</v>
      </c>
      <c r="AR19" s="662">
        <v>394</v>
      </c>
      <c r="AS19" s="654">
        <v>19.408866995073893</v>
      </c>
      <c r="AT19" s="662">
        <v>323</v>
      </c>
      <c r="AU19" s="654">
        <v>15.911330049261082</v>
      </c>
      <c r="AV19" s="662">
        <v>776</v>
      </c>
      <c r="AW19" s="654">
        <v>38.226600985221673</v>
      </c>
      <c r="AX19" s="662">
        <v>55</v>
      </c>
      <c r="AY19" s="654">
        <v>2.7093596059113301</v>
      </c>
      <c r="AZ19" s="662">
        <v>1789</v>
      </c>
      <c r="BA19" s="654">
        <v>88.128078817733993</v>
      </c>
      <c r="BB19" s="662">
        <v>191</v>
      </c>
      <c r="BC19" s="654">
        <v>9.4088669950738915</v>
      </c>
      <c r="BD19" s="662">
        <v>50</v>
      </c>
      <c r="BE19" s="654">
        <v>2.4630541871921183</v>
      </c>
      <c r="BF19" s="662">
        <v>1634</v>
      </c>
      <c r="BG19" s="654">
        <v>80.492610837438434</v>
      </c>
      <c r="BH19" s="662">
        <v>336</v>
      </c>
      <c r="BI19" s="654">
        <v>16.551724137931036</v>
      </c>
      <c r="BJ19" s="662">
        <v>60</v>
      </c>
      <c r="BK19" s="654">
        <v>2.9556650246305418</v>
      </c>
      <c r="BL19" s="662">
        <v>1060</v>
      </c>
      <c r="BM19" s="654">
        <v>52.216748768472911</v>
      </c>
      <c r="BN19" s="662">
        <v>872</v>
      </c>
      <c r="BO19" s="654">
        <v>42.955665024630541</v>
      </c>
      <c r="BP19" s="662">
        <v>98</v>
      </c>
      <c r="BQ19" s="655">
        <v>4.8275862068965516</v>
      </c>
    </row>
    <row r="20" spans="1:69">
      <c r="A20" s="661" t="s">
        <v>27</v>
      </c>
      <c r="B20" s="662">
        <v>1847</v>
      </c>
      <c r="C20" s="653">
        <v>70.174772036474167</v>
      </c>
      <c r="D20" s="662">
        <v>614</v>
      </c>
      <c r="E20" s="654">
        <v>23.328267477203649</v>
      </c>
      <c r="F20" s="662">
        <v>93</v>
      </c>
      <c r="G20" s="654">
        <v>3.5334346504559271</v>
      </c>
      <c r="H20" s="662">
        <v>38</v>
      </c>
      <c r="I20" s="654">
        <v>1.4437689969604863</v>
      </c>
      <c r="J20" s="662">
        <v>40</v>
      </c>
      <c r="K20" s="654">
        <v>1.5197568389057752</v>
      </c>
      <c r="L20" s="662">
        <v>1273</v>
      </c>
      <c r="M20" s="654">
        <v>48.366261398176292</v>
      </c>
      <c r="N20" s="662">
        <v>553</v>
      </c>
      <c r="O20" s="654">
        <v>21.01063829787234</v>
      </c>
      <c r="P20" s="662">
        <v>197</v>
      </c>
      <c r="Q20" s="654">
        <v>7.4848024316109427</v>
      </c>
      <c r="R20" s="662">
        <v>520</v>
      </c>
      <c r="S20" s="654">
        <v>19.756838905775076</v>
      </c>
      <c r="T20" s="662">
        <v>89</v>
      </c>
      <c r="U20" s="654">
        <v>3.3814589665653498</v>
      </c>
      <c r="V20" s="662">
        <v>272</v>
      </c>
      <c r="W20" s="654">
        <v>10.334346504559271</v>
      </c>
      <c r="X20" s="662">
        <v>507</v>
      </c>
      <c r="Y20" s="654">
        <v>19.262917933130698</v>
      </c>
      <c r="Z20" s="662">
        <v>328</v>
      </c>
      <c r="AA20" s="654">
        <v>12.462006079027356</v>
      </c>
      <c r="AB20" s="662">
        <v>1464</v>
      </c>
      <c r="AC20" s="654">
        <v>55.623100303951368</v>
      </c>
      <c r="AD20" s="662">
        <v>61</v>
      </c>
      <c r="AE20" s="654">
        <v>2.3176291793313069</v>
      </c>
      <c r="AF20" s="662">
        <v>297</v>
      </c>
      <c r="AG20" s="654">
        <v>11.28419452887538</v>
      </c>
      <c r="AH20" s="662">
        <v>396</v>
      </c>
      <c r="AI20" s="654">
        <v>15.045592705167174</v>
      </c>
      <c r="AJ20" s="662">
        <v>259</v>
      </c>
      <c r="AK20" s="654">
        <v>9.8404255319148941</v>
      </c>
      <c r="AL20" s="662">
        <v>1624</v>
      </c>
      <c r="AM20" s="654">
        <v>61.702127659574465</v>
      </c>
      <c r="AN20" s="662">
        <v>56</v>
      </c>
      <c r="AO20" s="654">
        <v>2.1276595744680851</v>
      </c>
      <c r="AP20" s="662">
        <v>204</v>
      </c>
      <c r="AQ20" s="654">
        <v>7.7507598784194522</v>
      </c>
      <c r="AR20" s="662">
        <v>197</v>
      </c>
      <c r="AS20" s="654">
        <v>7.4848024316109427</v>
      </c>
      <c r="AT20" s="662">
        <v>178</v>
      </c>
      <c r="AU20" s="654">
        <v>6.7629179331306997</v>
      </c>
      <c r="AV20" s="662">
        <v>1983</v>
      </c>
      <c r="AW20" s="654">
        <v>75.341945288753791</v>
      </c>
      <c r="AX20" s="662">
        <v>70</v>
      </c>
      <c r="AY20" s="654">
        <v>2.6595744680851063</v>
      </c>
      <c r="AZ20" s="662">
        <v>2107</v>
      </c>
      <c r="BA20" s="654">
        <v>80.053191489361694</v>
      </c>
      <c r="BB20" s="662">
        <v>434</v>
      </c>
      <c r="BC20" s="654">
        <v>16.48936170212766</v>
      </c>
      <c r="BD20" s="662">
        <v>91</v>
      </c>
      <c r="BE20" s="654">
        <v>3.4574468085106385</v>
      </c>
      <c r="BF20" s="662">
        <v>2124</v>
      </c>
      <c r="BG20" s="654">
        <v>80.699088145896653</v>
      </c>
      <c r="BH20" s="662">
        <v>423</v>
      </c>
      <c r="BI20" s="654">
        <v>16.071428571428573</v>
      </c>
      <c r="BJ20" s="662">
        <v>85</v>
      </c>
      <c r="BK20" s="654">
        <v>3.2294832826747721</v>
      </c>
      <c r="BL20" s="662">
        <v>1141</v>
      </c>
      <c r="BM20" s="654">
        <v>43.351063829787236</v>
      </c>
      <c r="BN20" s="662">
        <v>1347</v>
      </c>
      <c r="BO20" s="654">
        <v>51.177811550151972</v>
      </c>
      <c r="BP20" s="662">
        <v>144</v>
      </c>
      <c r="BQ20" s="655">
        <v>5.4711246200607899</v>
      </c>
    </row>
    <row r="21" spans="1:69">
      <c r="A21" s="661" t="s">
        <v>28</v>
      </c>
      <c r="B21" s="662">
        <v>648</v>
      </c>
      <c r="C21" s="653">
        <v>64.670658682634723</v>
      </c>
      <c r="D21" s="662">
        <v>265</v>
      </c>
      <c r="E21" s="654">
        <v>26.447105788423151</v>
      </c>
      <c r="F21" s="662">
        <v>52</v>
      </c>
      <c r="G21" s="654">
        <v>5.1896207584830334</v>
      </c>
      <c r="H21" s="662">
        <v>27</v>
      </c>
      <c r="I21" s="654">
        <v>2.6946107784431139</v>
      </c>
      <c r="J21" s="662">
        <v>10</v>
      </c>
      <c r="K21" s="654">
        <v>0.99800399201596801</v>
      </c>
      <c r="L21" s="662">
        <v>592</v>
      </c>
      <c r="M21" s="654">
        <v>59.081836327345307</v>
      </c>
      <c r="N21" s="662">
        <v>220</v>
      </c>
      <c r="O21" s="654">
        <v>21.956087824351297</v>
      </c>
      <c r="P21" s="662">
        <v>47</v>
      </c>
      <c r="Q21" s="654">
        <v>4.6906187624750499</v>
      </c>
      <c r="R21" s="662">
        <v>117</v>
      </c>
      <c r="S21" s="654">
        <v>11.676646706586826</v>
      </c>
      <c r="T21" s="662">
        <v>26</v>
      </c>
      <c r="U21" s="654">
        <v>2.5948103792415167</v>
      </c>
      <c r="V21" s="662">
        <v>185</v>
      </c>
      <c r="W21" s="654">
        <v>18.463073852295409</v>
      </c>
      <c r="X21" s="662">
        <v>260</v>
      </c>
      <c r="Y21" s="654">
        <v>25.948103792415168</v>
      </c>
      <c r="Z21" s="662">
        <v>154</v>
      </c>
      <c r="AA21" s="654">
        <v>15.369261477045908</v>
      </c>
      <c r="AB21" s="662">
        <v>387</v>
      </c>
      <c r="AC21" s="654">
        <v>38.622754491017965</v>
      </c>
      <c r="AD21" s="662">
        <v>16</v>
      </c>
      <c r="AE21" s="654">
        <v>1.5968063872255487</v>
      </c>
      <c r="AF21" s="662">
        <v>163</v>
      </c>
      <c r="AG21" s="654">
        <v>16.267465069860279</v>
      </c>
      <c r="AH21" s="662">
        <v>193</v>
      </c>
      <c r="AI21" s="654">
        <v>19.261477045908183</v>
      </c>
      <c r="AJ21" s="662">
        <v>139</v>
      </c>
      <c r="AK21" s="654">
        <v>13.872255489021956</v>
      </c>
      <c r="AL21" s="662">
        <v>492</v>
      </c>
      <c r="AM21" s="654">
        <v>49.101796407185624</v>
      </c>
      <c r="AN21" s="662">
        <v>15</v>
      </c>
      <c r="AO21" s="654">
        <v>1.4970059880239521</v>
      </c>
      <c r="AP21" s="662">
        <v>328</v>
      </c>
      <c r="AQ21" s="654">
        <v>32.734530938123754</v>
      </c>
      <c r="AR21" s="662">
        <v>269</v>
      </c>
      <c r="AS21" s="654">
        <v>26.84630738522954</v>
      </c>
      <c r="AT21" s="662">
        <v>131</v>
      </c>
      <c r="AU21" s="654">
        <v>13.073852295409182</v>
      </c>
      <c r="AV21" s="662">
        <v>248</v>
      </c>
      <c r="AW21" s="654">
        <v>24.750499001996008</v>
      </c>
      <c r="AX21" s="662">
        <v>26</v>
      </c>
      <c r="AY21" s="654">
        <v>2.5948103792415167</v>
      </c>
      <c r="AZ21" s="662">
        <v>902</v>
      </c>
      <c r="BA21" s="654">
        <v>90.019960079840317</v>
      </c>
      <c r="BB21" s="662">
        <v>83</v>
      </c>
      <c r="BC21" s="654">
        <v>8.2834331337325349</v>
      </c>
      <c r="BD21" s="662">
        <v>17</v>
      </c>
      <c r="BE21" s="654">
        <v>1.6966067864271457</v>
      </c>
      <c r="BF21" s="662">
        <v>732</v>
      </c>
      <c r="BG21" s="654">
        <v>73.053892215568865</v>
      </c>
      <c r="BH21" s="662">
        <v>253</v>
      </c>
      <c r="BI21" s="654">
        <v>25.249500998003992</v>
      </c>
      <c r="BJ21" s="662">
        <v>17</v>
      </c>
      <c r="BK21" s="654">
        <v>1.6966067864271457</v>
      </c>
      <c r="BL21" s="662">
        <v>493</v>
      </c>
      <c r="BM21" s="654">
        <v>49.201596806387229</v>
      </c>
      <c r="BN21" s="662">
        <v>465</v>
      </c>
      <c r="BO21" s="654">
        <v>46.407185628742518</v>
      </c>
      <c r="BP21" s="662">
        <v>44</v>
      </c>
      <c r="BQ21" s="655">
        <v>4.39121756487026</v>
      </c>
    </row>
    <row r="22" spans="1:69">
      <c r="A22" s="661" t="s">
        <v>66</v>
      </c>
      <c r="B22" s="662">
        <v>592</v>
      </c>
      <c r="C22" s="653">
        <v>77.588466579292273</v>
      </c>
      <c r="D22" s="662">
        <v>135</v>
      </c>
      <c r="E22" s="654">
        <v>17.693315858453474</v>
      </c>
      <c r="F22" s="662">
        <v>20</v>
      </c>
      <c r="G22" s="654">
        <v>2.6212319790301439</v>
      </c>
      <c r="H22" s="662">
        <v>10</v>
      </c>
      <c r="I22" s="654">
        <v>1.310615989515072</v>
      </c>
      <c r="J22" s="662">
        <v>6</v>
      </c>
      <c r="K22" s="654">
        <v>0.78636959370904314</v>
      </c>
      <c r="L22" s="662">
        <v>381</v>
      </c>
      <c r="M22" s="654">
        <v>49.934469200524248</v>
      </c>
      <c r="N22" s="662">
        <v>139</v>
      </c>
      <c r="O22" s="654">
        <v>18.217562254259501</v>
      </c>
      <c r="P22" s="662">
        <v>46</v>
      </c>
      <c r="Q22" s="654">
        <v>6.0288335517693321</v>
      </c>
      <c r="R22" s="662">
        <v>180</v>
      </c>
      <c r="S22" s="654">
        <v>23.591087811271297</v>
      </c>
      <c r="T22" s="662">
        <v>17</v>
      </c>
      <c r="U22" s="654">
        <v>2.2280471821756227</v>
      </c>
      <c r="V22" s="662">
        <v>206</v>
      </c>
      <c r="W22" s="654">
        <v>26.998689384010483</v>
      </c>
      <c r="X22" s="662">
        <v>212</v>
      </c>
      <c r="Y22" s="654">
        <v>27.78505897771953</v>
      </c>
      <c r="Z22" s="662">
        <v>107</v>
      </c>
      <c r="AA22" s="654">
        <v>14.023591087811271</v>
      </c>
      <c r="AB22" s="662">
        <v>229</v>
      </c>
      <c r="AC22" s="654">
        <v>30.013106159895152</v>
      </c>
      <c r="AD22" s="662">
        <v>9</v>
      </c>
      <c r="AE22" s="654">
        <v>1.1795543905635648</v>
      </c>
      <c r="AF22" s="662">
        <v>200</v>
      </c>
      <c r="AG22" s="654">
        <v>26.212319790301443</v>
      </c>
      <c r="AH22" s="662">
        <v>169</v>
      </c>
      <c r="AI22" s="654">
        <v>22.149410222804718</v>
      </c>
      <c r="AJ22" s="662">
        <v>104</v>
      </c>
      <c r="AK22" s="654">
        <v>13.630406290956751</v>
      </c>
      <c r="AL22" s="662">
        <v>280</v>
      </c>
      <c r="AM22" s="654">
        <v>36.697247706422019</v>
      </c>
      <c r="AN22" s="662">
        <v>10</v>
      </c>
      <c r="AO22" s="654">
        <v>1.310615989515072</v>
      </c>
      <c r="AP22" s="662">
        <v>264</v>
      </c>
      <c r="AQ22" s="654">
        <v>34.600262123197908</v>
      </c>
      <c r="AR22" s="662">
        <v>181</v>
      </c>
      <c r="AS22" s="654">
        <v>23.722149410222805</v>
      </c>
      <c r="AT22" s="662">
        <v>103</v>
      </c>
      <c r="AU22" s="654">
        <v>13.499344692005241</v>
      </c>
      <c r="AV22" s="662">
        <v>198</v>
      </c>
      <c r="AW22" s="654">
        <v>25.950196592398427</v>
      </c>
      <c r="AX22" s="662">
        <v>17</v>
      </c>
      <c r="AY22" s="654">
        <v>2.2280471821756227</v>
      </c>
      <c r="AZ22" s="662">
        <v>702</v>
      </c>
      <c r="BA22" s="654">
        <v>92.005242463958055</v>
      </c>
      <c r="BB22" s="662">
        <v>45</v>
      </c>
      <c r="BC22" s="654">
        <v>5.8977719528178243</v>
      </c>
      <c r="BD22" s="662">
        <v>16</v>
      </c>
      <c r="BE22" s="654">
        <v>2.0969855832241153</v>
      </c>
      <c r="BF22" s="662">
        <v>589</v>
      </c>
      <c r="BG22" s="654">
        <v>77.195281782437746</v>
      </c>
      <c r="BH22" s="662">
        <v>160</v>
      </c>
      <c r="BI22" s="654">
        <v>20.969855832241151</v>
      </c>
      <c r="BJ22" s="662">
        <v>14</v>
      </c>
      <c r="BK22" s="654">
        <v>1.834862385321101</v>
      </c>
      <c r="BL22" s="662">
        <v>402</v>
      </c>
      <c r="BM22" s="654">
        <v>52.686762778505901</v>
      </c>
      <c r="BN22" s="662">
        <v>333</v>
      </c>
      <c r="BO22" s="654">
        <v>43.643512450851901</v>
      </c>
      <c r="BP22" s="662">
        <v>28</v>
      </c>
      <c r="BQ22" s="655">
        <v>3.669724770642202</v>
      </c>
    </row>
    <row r="23" spans="1:69">
      <c r="A23" s="661" t="s">
        <v>29</v>
      </c>
      <c r="B23" s="662">
        <v>4641</v>
      </c>
      <c r="C23" s="653">
        <v>81.607174257077546</v>
      </c>
      <c r="D23" s="662">
        <v>788</v>
      </c>
      <c r="E23" s="654">
        <v>13.856163179180585</v>
      </c>
      <c r="F23" s="662">
        <v>137</v>
      </c>
      <c r="G23" s="654">
        <v>2.4090029892737825</v>
      </c>
      <c r="H23" s="662">
        <v>36</v>
      </c>
      <c r="I23" s="654">
        <v>0.63302268331281863</v>
      </c>
      <c r="J23" s="662">
        <v>85</v>
      </c>
      <c r="K23" s="654">
        <v>1.4946368911552665</v>
      </c>
      <c r="L23" s="662">
        <v>1258</v>
      </c>
      <c r="M23" s="654">
        <v>22.120625989097942</v>
      </c>
      <c r="N23" s="662">
        <v>531</v>
      </c>
      <c r="O23" s="654">
        <v>9.3370845788640757</v>
      </c>
      <c r="P23" s="662">
        <v>246</v>
      </c>
      <c r="Q23" s="654">
        <v>4.3256550026375944</v>
      </c>
      <c r="R23" s="662">
        <v>3492</v>
      </c>
      <c r="S23" s="654">
        <v>61.403200281343416</v>
      </c>
      <c r="T23" s="662">
        <v>160</v>
      </c>
      <c r="U23" s="654">
        <v>2.813434148056972</v>
      </c>
      <c r="V23" s="662">
        <v>916</v>
      </c>
      <c r="W23" s="654">
        <v>16.106910497626163</v>
      </c>
      <c r="X23" s="662">
        <v>1219</v>
      </c>
      <c r="Y23" s="654">
        <v>21.434851415509058</v>
      </c>
      <c r="Z23" s="662">
        <v>764</v>
      </c>
      <c r="AA23" s="654">
        <v>13.434148056972042</v>
      </c>
      <c r="AB23" s="662">
        <v>2687</v>
      </c>
      <c r="AC23" s="654">
        <v>47.248109723931776</v>
      </c>
      <c r="AD23" s="662">
        <v>101</v>
      </c>
      <c r="AE23" s="654">
        <v>1.7759803059609633</v>
      </c>
      <c r="AF23" s="662">
        <v>963</v>
      </c>
      <c r="AG23" s="654">
        <v>16.933356778617899</v>
      </c>
      <c r="AH23" s="662">
        <v>1007</v>
      </c>
      <c r="AI23" s="654">
        <v>17.707051169333567</v>
      </c>
      <c r="AJ23" s="662">
        <v>636</v>
      </c>
      <c r="AK23" s="654">
        <v>11.183400738526464</v>
      </c>
      <c r="AL23" s="662">
        <v>2981</v>
      </c>
      <c r="AM23" s="654">
        <v>52.417794970986463</v>
      </c>
      <c r="AN23" s="662">
        <v>100</v>
      </c>
      <c r="AO23" s="654">
        <v>1.7583963425356075</v>
      </c>
      <c r="AP23" s="662">
        <v>1150</v>
      </c>
      <c r="AQ23" s="654">
        <v>20.221557939159489</v>
      </c>
      <c r="AR23" s="662">
        <v>946</v>
      </c>
      <c r="AS23" s="654">
        <v>16.634429400386846</v>
      </c>
      <c r="AT23" s="662">
        <v>657</v>
      </c>
      <c r="AU23" s="654">
        <v>11.552663970458941</v>
      </c>
      <c r="AV23" s="662">
        <v>2808</v>
      </c>
      <c r="AW23" s="654">
        <v>49.37576929839986</v>
      </c>
      <c r="AX23" s="662">
        <v>126</v>
      </c>
      <c r="AY23" s="654">
        <v>2.2155793915948654</v>
      </c>
      <c r="AZ23" s="662">
        <v>4985</v>
      </c>
      <c r="BA23" s="654">
        <v>87.656057675400035</v>
      </c>
      <c r="BB23" s="662">
        <v>541</v>
      </c>
      <c r="BC23" s="654">
        <v>9.5129242131176373</v>
      </c>
      <c r="BD23" s="662">
        <v>161</v>
      </c>
      <c r="BE23" s="654">
        <v>2.8310181114823281</v>
      </c>
      <c r="BF23" s="662">
        <v>4876</v>
      </c>
      <c r="BG23" s="654">
        <v>85.739405662036233</v>
      </c>
      <c r="BH23" s="662">
        <v>651</v>
      </c>
      <c r="BI23" s="654">
        <v>11.447160189906805</v>
      </c>
      <c r="BJ23" s="662">
        <v>160</v>
      </c>
      <c r="BK23" s="654">
        <v>2.813434148056972</v>
      </c>
      <c r="BL23" s="662">
        <v>2904</v>
      </c>
      <c r="BM23" s="654">
        <v>51.063829787234042</v>
      </c>
      <c r="BN23" s="662">
        <v>2475</v>
      </c>
      <c r="BO23" s="654">
        <v>43.520309477756285</v>
      </c>
      <c r="BP23" s="662">
        <v>308</v>
      </c>
      <c r="BQ23" s="655">
        <v>5.4158607350096712</v>
      </c>
    </row>
    <row r="24" spans="1:69">
      <c r="A24" s="661" t="s">
        <v>30</v>
      </c>
      <c r="B24" s="662">
        <v>1836</v>
      </c>
      <c r="C24" s="653">
        <v>63.573407202216067</v>
      </c>
      <c r="D24" s="662">
        <v>707</v>
      </c>
      <c r="E24" s="654">
        <v>24.480609418282548</v>
      </c>
      <c r="F24" s="662">
        <v>168</v>
      </c>
      <c r="G24" s="654">
        <v>5.8171745152354575</v>
      </c>
      <c r="H24" s="662">
        <v>142</v>
      </c>
      <c r="I24" s="654">
        <v>4.9168975069252081</v>
      </c>
      <c r="J24" s="662">
        <v>35</v>
      </c>
      <c r="K24" s="654">
        <v>1.2119113573407203</v>
      </c>
      <c r="L24" s="662">
        <v>1503</v>
      </c>
      <c r="M24" s="654">
        <v>52.042936288088647</v>
      </c>
      <c r="N24" s="662">
        <v>652</v>
      </c>
      <c r="O24" s="654">
        <v>22.576177285318561</v>
      </c>
      <c r="P24" s="662">
        <v>223</v>
      </c>
      <c r="Q24" s="654">
        <v>7.7216066481994456</v>
      </c>
      <c r="R24" s="662">
        <v>432</v>
      </c>
      <c r="S24" s="654">
        <v>14.958448753462603</v>
      </c>
      <c r="T24" s="662">
        <v>78</v>
      </c>
      <c r="U24" s="654">
        <v>2.7008310249307477</v>
      </c>
      <c r="V24" s="662">
        <v>371</v>
      </c>
      <c r="W24" s="654">
        <v>12.846260387811634</v>
      </c>
      <c r="X24" s="662">
        <v>590</v>
      </c>
      <c r="Y24" s="654">
        <v>20.429362880886426</v>
      </c>
      <c r="Z24" s="662">
        <v>383</v>
      </c>
      <c r="AA24" s="654">
        <v>13.261772853185597</v>
      </c>
      <c r="AB24" s="662">
        <v>1501</v>
      </c>
      <c r="AC24" s="654">
        <v>51.973684210526315</v>
      </c>
      <c r="AD24" s="662">
        <v>43</v>
      </c>
      <c r="AE24" s="654">
        <v>1.4889196675900278</v>
      </c>
      <c r="AF24" s="662">
        <v>318</v>
      </c>
      <c r="AG24" s="654">
        <v>11.011080332409973</v>
      </c>
      <c r="AH24" s="662">
        <v>487</v>
      </c>
      <c r="AI24" s="654">
        <v>16.862880886426591</v>
      </c>
      <c r="AJ24" s="662">
        <v>329</v>
      </c>
      <c r="AK24" s="654">
        <v>11.39196675900277</v>
      </c>
      <c r="AL24" s="662">
        <v>1710</v>
      </c>
      <c r="AM24" s="654">
        <v>59.210526315789465</v>
      </c>
      <c r="AN24" s="662">
        <v>44</v>
      </c>
      <c r="AO24" s="654">
        <v>1.5235457063711912</v>
      </c>
      <c r="AP24" s="662">
        <v>190</v>
      </c>
      <c r="AQ24" s="654">
        <v>6.5789473684210522</v>
      </c>
      <c r="AR24" s="662">
        <v>244</v>
      </c>
      <c r="AS24" s="654">
        <v>8.4487534626038787</v>
      </c>
      <c r="AT24" s="662">
        <v>259</v>
      </c>
      <c r="AU24" s="654">
        <v>8.9681440443213294</v>
      </c>
      <c r="AV24" s="662">
        <v>2139</v>
      </c>
      <c r="AW24" s="654">
        <v>74.065096952908576</v>
      </c>
      <c r="AX24" s="662">
        <v>56</v>
      </c>
      <c r="AY24" s="654">
        <v>1.9390581717451523</v>
      </c>
      <c r="AZ24" s="662">
        <v>2349</v>
      </c>
      <c r="BA24" s="654">
        <v>81.33656509695291</v>
      </c>
      <c r="BB24" s="662">
        <v>475</v>
      </c>
      <c r="BC24" s="654">
        <v>16.447368421052634</v>
      </c>
      <c r="BD24" s="662">
        <v>64</v>
      </c>
      <c r="BE24" s="654">
        <v>2.21606648199446</v>
      </c>
      <c r="BF24" s="662">
        <v>2009</v>
      </c>
      <c r="BG24" s="654">
        <v>69.563711911357345</v>
      </c>
      <c r="BH24" s="662">
        <v>816</v>
      </c>
      <c r="BI24" s="654">
        <v>28.254847645429365</v>
      </c>
      <c r="BJ24" s="662">
        <v>63</v>
      </c>
      <c r="BK24" s="654">
        <v>2.1814404432132966</v>
      </c>
      <c r="BL24" s="662">
        <v>1223</v>
      </c>
      <c r="BM24" s="654">
        <v>42.347645429362878</v>
      </c>
      <c r="BN24" s="662">
        <v>1556</v>
      </c>
      <c r="BO24" s="654">
        <v>53.878116343490298</v>
      </c>
      <c r="BP24" s="662">
        <v>109</v>
      </c>
      <c r="BQ24" s="655">
        <v>3.7742382271468147</v>
      </c>
    </row>
    <row r="25" spans="1:69">
      <c r="A25" s="661" t="s">
        <v>84</v>
      </c>
      <c r="B25" s="662">
        <v>1094</v>
      </c>
      <c r="C25" s="653">
        <v>78.366762177650429</v>
      </c>
      <c r="D25" s="662">
        <v>242</v>
      </c>
      <c r="E25" s="654">
        <v>17.335243553008596</v>
      </c>
      <c r="F25" s="662">
        <v>31</v>
      </c>
      <c r="G25" s="654">
        <v>2.2206303724928369</v>
      </c>
      <c r="H25" s="662">
        <v>8</v>
      </c>
      <c r="I25" s="654">
        <v>0.57306590257879653</v>
      </c>
      <c r="J25" s="662">
        <v>21</v>
      </c>
      <c r="K25" s="654">
        <v>1.5042979942693409</v>
      </c>
      <c r="L25" s="662">
        <v>703</v>
      </c>
      <c r="M25" s="654">
        <v>50.358166189111756</v>
      </c>
      <c r="N25" s="662">
        <v>242</v>
      </c>
      <c r="O25" s="654">
        <v>17.335243553008596</v>
      </c>
      <c r="P25" s="662">
        <v>85</v>
      </c>
      <c r="Q25" s="654">
        <v>6.088825214899714</v>
      </c>
      <c r="R25" s="662">
        <v>312</v>
      </c>
      <c r="S25" s="654">
        <v>22.349570200573066</v>
      </c>
      <c r="T25" s="662">
        <v>54</v>
      </c>
      <c r="U25" s="654">
        <v>3.8681948424068766</v>
      </c>
      <c r="V25" s="662">
        <v>273</v>
      </c>
      <c r="W25" s="654">
        <v>19.555873925501434</v>
      </c>
      <c r="X25" s="662">
        <v>375</v>
      </c>
      <c r="Y25" s="654">
        <v>26.862464183381089</v>
      </c>
      <c r="Z25" s="662">
        <v>185</v>
      </c>
      <c r="AA25" s="654">
        <v>13.252148997134672</v>
      </c>
      <c r="AB25" s="662">
        <v>532</v>
      </c>
      <c r="AC25" s="654">
        <v>38.108882521489974</v>
      </c>
      <c r="AD25" s="662">
        <v>31</v>
      </c>
      <c r="AE25" s="654">
        <v>2.2206303724928369</v>
      </c>
      <c r="AF25" s="662">
        <v>283</v>
      </c>
      <c r="AG25" s="654">
        <v>20.272206303724928</v>
      </c>
      <c r="AH25" s="662">
        <v>285</v>
      </c>
      <c r="AI25" s="654">
        <v>20.41547277936963</v>
      </c>
      <c r="AJ25" s="662">
        <v>165</v>
      </c>
      <c r="AK25" s="654">
        <v>11.819484240687679</v>
      </c>
      <c r="AL25" s="662">
        <v>641</v>
      </c>
      <c r="AM25" s="654">
        <v>45.91690544412608</v>
      </c>
      <c r="AN25" s="662">
        <v>22</v>
      </c>
      <c r="AO25" s="654">
        <v>1.5759312320916905</v>
      </c>
      <c r="AP25" s="662">
        <v>346</v>
      </c>
      <c r="AQ25" s="654">
        <v>24.785100286532952</v>
      </c>
      <c r="AR25" s="662">
        <v>262</v>
      </c>
      <c r="AS25" s="654">
        <v>18.767908309455589</v>
      </c>
      <c r="AT25" s="662">
        <v>160</v>
      </c>
      <c r="AU25" s="654">
        <v>11.461318051575931</v>
      </c>
      <c r="AV25" s="662">
        <v>584</v>
      </c>
      <c r="AW25" s="654">
        <v>41.833810888252145</v>
      </c>
      <c r="AX25" s="662">
        <v>44</v>
      </c>
      <c r="AY25" s="654">
        <v>3.151862464183381</v>
      </c>
      <c r="AZ25" s="662">
        <v>1230</v>
      </c>
      <c r="BA25" s="654">
        <v>88.108882521489974</v>
      </c>
      <c r="BB25" s="662">
        <v>135</v>
      </c>
      <c r="BC25" s="654">
        <v>9.6704871060171929</v>
      </c>
      <c r="BD25" s="662">
        <v>31</v>
      </c>
      <c r="BE25" s="654">
        <v>2.2206303724928369</v>
      </c>
      <c r="BF25" s="662">
        <v>1277</v>
      </c>
      <c r="BG25" s="654">
        <v>91.475644699140403</v>
      </c>
      <c r="BH25" s="662">
        <v>88</v>
      </c>
      <c r="BI25" s="654">
        <v>6.303724928366762</v>
      </c>
      <c r="BJ25" s="662">
        <v>31</v>
      </c>
      <c r="BK25" s="654">
        <v>2.2206303724928369</v>
      </c>
      <c r="BL25" s="662">
        <v>602</v>
      </c>
      <c r="BM25" s="654">
        <v>43.123209169054441</v>
      </c>
      <c r="BN25" s="662">
        <v>740</v>
      </c>
      <c r="BO25" s="654">
        <v>53.008595988538687</v>
      </c>
      <c r="BP25" s="662">
        <v>54</v>
      </c>
      <c r="BQ25" s="655">
        <v>3.8681948424068766</v>
      </c>
    </row>
    <row r="26" spans="1:69">
      <c r="A26" s="661" t="s">
        <v>82</v>
      </c>
      <c r="B26" s="662">
        <v>2849</v>
      </c>
      <c r="C26" s="653">
        <v>77.22960151802657</v>
      </c>
      <c r="D26" s="662">
        <v>611</v>
      </c>
      <c r="E26" s="654">
        <v>16.562754133911628</v>
      </c>
      <c r="F26" s="662">
        <v>122</v>
      </c>
      <c r="G26" s="654">
        <v>3.307129303334237</v>
      </c>
      <c r="H26" s="662">
        <v>60</v>
      </c>
      <c r="I26" s="654">
        <v>1.626457034426674</v>
      </c>
      <c r="J26" s="662">
        <v>47</v>
      </c>
      <c r="K26" s="654">
        <v>1.2740580103008945</v>
      </c>
      <c r="L26" s="662">
        <v>894</v>
      </c>
      <c r="M26" s="654">
        <v>24.234209812957442</v>
      </c>
      <c r="N26" s="662">
        <v>594</v>
      </c>
      <c r="O26" s="654">
        <v>16.101924640824073</v>
      </c>
      <c r="P26" s="662">
        <v>251</v>
      </c>
      <c r="Q26" s="654">
        <v>6.8040119273515858</v>
      </c>
      <c r="R26" s="662">
        <v>1877</v>
      </c>
      <c r="S26" s="654">
        <v>50.880997560314448</v>
      </c>
      <c r="T26" s="662">
        <v>73</v>
      </c>
      <c r="U26" s="654">
        <v>1.9788560585524533</v>
      </c>
      <c r="V26" s="662">
        <v>639</v>
      </c>
      <c r="W26" s="654">
        <v>17.321767416644075</v>
      </c>
      <c r="X26" s="662">
        <v>913</v>
      </c>
      <c r="Y26" s="654">
        <v>24.749254540525889</v>
      </c>
      <c r="Z26" s="662">
        <v>642</v>
      </c>
      <c r="AA26" s="654">
        <v>17.403090268365411</v>
      </c>
      <c r="AB26" s="662">
        <v>1437</v>
      </c>
      <c r="AC26" s="654">
        <v>38.953645974518842</v>
      </c>
      <c r="AD26" s="662">
        <v>58</v>
      </c>
      <c r="AE26" s="654">
        <v>1.5722417999457849</v>
      </c>
      <c r="AF26" s="662">
        <v>650</v>
      </c>
      <c r="AG26" s="654">
        <v>17.619951206288967</v>
      </c>
      <c r="AH26" s="662">
        <v>776</v>
      </c>
      <c r="AI26" s="654">
        <v>21.035510978584981</v>
      </c>
      <c r="AJ26" s="662">
        <v>526</v>
      </c>
      <c r="AK26" s="654">
        <v>14.258606668473842</v>
      </c>
      <c r="AL26" s="662">
        <v>1679</v>
      </c>
      <c r="AM26" s="654">
        <v>45.513689346706428</v>
      </c>
      <c r="AN26" s="662">
        <v>58</v>
      </c>
      <c r="AO26" s="654">
        <v>1.5722417999457849</v>
      </c>
      <c r="AP26" s="662">
        <v>1815</v>
      </c>
      <c r="AQ26" s="654">
        <v>49.200325291406891</v>
      </c>
      <c r="AR26" s="662">
        <v>1248</v>
      </c>
      <c r="AS26" s="654">
        <v>33.830306316074818</v>
      </c>
      <c r="AT26" s="662">
        <v>386</v>
      </c>
      <c r="AU26" s="654">
        <v>10.463540254811603</v>
      </c>
      <c r="AV26" s="662">
        <v>162</v>
      </c>
      <c r="AW26" s="654">
        <v>4.3914339929520194</v>
      </c>
      <c r="AX26" s="662">
        <v>78</v>
      </c>
      <c r="AY26" s="654">
        <v>2.1143941447546761</v>
      </c>
      <c r="AZ26" s="662">
        <v>3250</v>
      </c>
      <c r="BA26" s="654">
        <v>88.099756031444826</v>
      </c>
      <c r="BB26" s="662">
        <v>327</v>
      </c>
      <c r="BC26" s="654">
        <v>8.8641908376253724</v>
      </c>
      <c r="BD26" s="662">
        <v>112</v>
      </c>
      <c r="BE26" s="654">
        <v>3.0360531309297913</v>
      </c>
      <c r="BF26" s="662">
        <v>2803</v>
      </c>
      <c r="BG26" s="654">
        <v>75.982651124966111</v>
      </c>
      <c r="BH26" s="662">
        <v>765</v>
      </c>
      <c r="BI26" s="654">
        <v>20.737327188940093</v>
      </c>
      <c r="BJ26" s="662">
        <v>121</v>
      </c>
      <c r="BK26" s="654">
        <v>3.2800216860937925</v>
      </c>
      <c r="BL26" s="662">
        <v>1945</v>
      </c>
      <c r="BM26" s="654">
        <v>52.724315532664676</v>
      </c>
      <c r="BN26" s="662">
        <v>1536</v>
      </c>
      <c r="BO26" s="654">
        <v>41.637300081322856</v>
      </c>
      <c r="BP26" s="662">
        <v>208</v>
      </c>
      <c r="BQ26" s="655">
        <v>5.6383843860124694</v>
      </c>
    </row>
    <row r="27" spans="1:69">
      <c r="A27" s="661" t="s">
        <v>32</v>
      </c>
      <c r="B27" s="662">
        <v>2011</v>
      </c>
      <c r="C27" s="653">
        <v>78.5546875</v>
      </c>
      <c r="D27" s="662">
        <v>439</v>
      </c>
      <c r="E27" s="654">
        <v>17.1484375</v>
      </c>
      <c r="F27" s="662">
        <v>70</v>
      </c>
      <c r="G27" s="654">
        <v>2.734375</v>
      </c>
      <c r="H27" s="662">
        <v>25</v>
      </c>
      <c r="I27" s="654">
        <v>0.9765625</v>
      </c>
      <c r="J27" s="662">
        <v>15</v>
      </c>
      <c r="K27" s="654">
        <v>0.5859375</v>
      </c>
      <c r="L27" s="662">
        <v>902</v>
      </c>
      <c r="M27" s="654">
        <v>35.234375</v>
      </c>
      <c r="N27" s="662">
        <v>380</v>
      </c>
      <c r="O27" s="654">
        <v>14.84375</v>
      </c>
      <c r="P27" s="662">
        <v>130</v>
      </c>
      <c r="Q27" s="654">
        <v>5.078125</v>
      </c>
      <c r="R27" s="662">
        <v>1101</v>
      </c>
      <c r="S27" s="654">
        <v>43.0078125</v>
      </c>
      <c r="T27" s="662">
        <v>47</v>
      </c>
      <c r="U27" s="654">
        <v>1.8359375</v>
      </c>
      <c r="V27" s="662">
        <v>390</v>
      </c>
      <c r="W27" s="654">
        <v>15.234375</v>
      </c>
      <c r="X27" s="662">
        <v>655</v>
      </c>
      <c r="Y27" s="654">
        <v>25.5859375</v>
      </c>
      <c r="Z27" s="662">
        <v>354</v>
      </c>
      <c r="AA27" s="654">
        <v>13.828125</v>
      </c>
      <c r="AB27" s="662">
        <v>1127</v>
      </c>
      <c r="AC27" s="654">
        <v>44.0234375</v>
      </c>
      <c r="AD27" s="662">
        <v>34</v>
      </c>
      <c r="AE27" s="654">
        <v>1.328125</v>
      </c>
      <c r="AF27" s="662">
        <v>401</v>
      </c>
      <c r="AG27" s="654">
        <v>15.6640625</v>
      </c>
      <c r="AH27" s="662">
        <v>524</v>
      </c>
      <c r="AI27" s="654">
        <v>20.46875</v>
      </c>
      <c r="AJ27" s="662">
        <v>314</v>
      </c>
      <c r="AK27" s="654">
        <v>12.265625</v>
      </c>
      <c r="AL27" s="662">
        <v>1292</v>
      </c>
      <c r="AM27" s="654">
        <v>50.468749999999993</v>
      </c>
      <c r="AN27" s="662">
        <v>29</v>
      </c>
      <c r="AO27" s="654">
        <v>1.1328125</v>
      </c>
      <c r="AP27" s="662">
        <v>320</v>
      </c>
      <c r="AQ27" s="654">
        <v>12.5</v>
      </c>
      <c r="AR27" s="662">
        <v>310</v>
      </c>
      <c r="AS27" s="654">
        <v>12.109375</v>
      </c>
      <c r="AT27" s="662">
        <v>236</v>
      </c>
      <c r="AU27" s="654">
        <v>9.21875</v>
      </c>
      <c r="AV27" s="662">
        <v>1639</v>
      </c>
      <c r="AW27" s="654">
        <v>64.0234375</v>
      </c>
      <c r="AX27" s="662">
        <v>55</v>
      </c>
      <c r="AY27" s="654">
        <v>2.1484375</v>
      </c>
      <c r="AZ27" s="662">
        <v>2273</v>
      </c>
      <c r="BA27" s="654">
        <v>88.7890625</v>
      </c>
      <c r="BB27" s="662">
        <v>228</v>
      </c>
      <c r="BC27" s="654">
        <v>8.90625</v>
      </c>
      <c r="BD27" s="662">
        <v>59</v>
      </c>
      <c r="BE27" s="654">
        <v>2.3046875</v>
      </c>
      <c r="BF27" s="662">
        <v>2328</v>
      </c>
      <c r="BG27" s="654">
        <v>90.9375</v>
      </c>
      <c r="BH27" s="662">
        <v>180</v>
      </c>
      <c r="BI27" s="654">
        <v>7.03125</v>
      </c>
      <c r="BJ27" s="662">
        <v>52</v>
      </c>
      <c r="BK27" s="654">
        <v>2.03125</v>
      </c>
      <c r="BL27" s="662">
        <v>1163</v>
      </c>
      <c r="BM27" s="654">
        <v>45.4296875</v>
      </c>
      <c r="BN27" s="662">
        <v>1284</v>
      </c>
      <c r="BO27" s="654">
        <v>50.15625</v>
      </c>
      <c r="BP27" s="662">
        <v>113</v>
      </c>
      <c r="BQ27" s="655">
        <v>4.4140625</v>
      </c>
    </row>
    <row r="28" spans="1:69">
      <c r="A28" s="661" t="s">
        <v>33</v>
      </c>
      <c r="B28" s="662">
        <v>1025</v>
      </c>
      <c r="C28" s="653">
        <v>72.850035536602704</v>
      </c>
      <c r="D28" s="662">
        <v>303</v>
      </c>
      <c r="E28" s="654">
        <v>21.535181236673772</v>
      </c>
      <c r="F28" s="662">
        <v>51</v>
      </c>
      <c r="G28" s="654">
        <v>3.624733475479744</v>
      </c>
      <c r="H28" s="662">
        <v>13</v>
      </c>
      <c r="I28" s="654">
        <v>0.92395167022032687</v>
      </c>
      <c r="J28" s="662">
        <v>15</v>
      </c>
      <c r="K28" s="654">
        <v>1.0660980810234542</v>
      </c>
      <c r="L28" s="662">
        <v>514</v>
      </c>
      <c r="M28" s="654">
        <v>36.5316275764037</v>
      </c>
      <c r="N28" s="662">
        <v>282</v>
      </c>
      <c r="O28" s="654">
        <v>20.042643923240938</v>
      </c>
      <c r="P28" s="662">
        <v>115</v>
      </c>
      <c r="Q28" s="654">
        <v>8.173418621179815</v>
      </c>
      <c r="R28" s="662">
        <v>461</v>
      </c>
      <c r="S28" s="654">
        <v>32.764747690120828</v>
      </c>
      <c r="T28" s="662">
        <v>35</v>
      </c>
      <c r="U28" s="654">
        <v>2.4875621890547266</v>
      </c>
      <c r="V28" s="662">
        <v>160</v>
      </c>
      <c r="W28" s="654">
        <v>11.371712864250178</v>
      </c>
      <c r="X28" s="662">
        <v>240</v>
      </c>
      <c r="Y28" s="654">
        <v>17.057569296375267</v>
      </c>
      <c r="Z28" s="662">
        <v>173</v>
      </c>
      <c r="AA28" s="654">
        <v>12.295664534470504</v>
      </c>
      <c r="AB28" s="662">
        <v>809</v>
      </c>
      <c r="AC28" s="654">
        <v>57.498223169864957</v>
      </c>
      <c r="AD28" s="662">
        <v>25</v>
      </c>
      <c r="AE28" s="654">
        <v>1.7768301350390905</v>
      </c>
      <c r="AF28" s="662">
        <v>155</v>
      </c>
      <c r="AG28" s="654">
        <v>11.016346837242359</v>
      </c>
      <c r="AH28" s="662">
        <v>187</v>
      </c>
      <c r="AI28" s="654">
        <v>13.290689410092396</v>
      </c>
      <c r="AJ28" s="662">
        <v>147</v>
      </c>
      <c r="AK28" s="654">
        <v>10.44776119402985</v>
      </c>
      <c r="AL28" s="662">
        <v>886</v>
      </c>
      <c r="AM28" s="654">
        <v>62.970859985785353</v>
      </c>
      <c r="AN28" s="662">
        <v>32</v>
      </c>
      <c r="AO28" s="654">
        <v>2.2743425728500357</v>
      </c>
      <c r="AP28" s="662">
        <v>144</v>
      </c>
      <c r="AQ28" s="654">
        <v>10.23454157782516</v>
      </c>
      <c r="AR28" s="662">
        <v>134</v>
      </c>
      <c r="AS28" s="654">
        <v>9.5238095238095237</v>
      </c>
      <c r="AT28" s="662">
        <v>123</v>
      </c>
      <c r="AU28" s="654">
        <v>8.7420042643923246</v>
      </c>
      <c r="AV28" s="662">
        <v>972</v>
      </c>
      <c r="AW28" s="654">
        <v>69.083155650319824</v>
      </c>
      <c r="AX28" s="662">
        <v>34</v>
      </c>
      <c r="AY28" s="654">
        <v>2.4164889836531627</v>
      </c>
      <c r="AZ28" s="662">
        <v>1182</v>
      </c>
      <c r="BA28" s="654">
        <v>84.008528784648178</v>
      </c>
      <c r="BB28" s="662">
        <v>198</v>
      </c>
      <c r="BC28" s="654">
        <v>14.072494669509595</v>
      </c>
      <c r="BD28" s="662">
        <v>27</v>
      </c>
      <c r="BE28" s="654">
        <v>1.9189765458422177</v>
      </c>
      <c r="BF28" s="662">
        <v>1130</v>
      </c>
      <c r="BG28" s="654">
        <v>80.312722103766873</v>
      </c>
      <c r="BH28" s="662">
        <v>243</v>
      </c>
      <c r="BI28" s="654">
        <v>17.270788912579956</v>
      </c>
      <c r="BJ28" s="662">
        <v>34</v>
      </c>
      <c r="BK28" s="654">
        <v>2.4164889836531627</v>
      </c>
      <c r="BL28" s="662">
        <v>531</v>
      </c>
      <c r="BM28" s="654">
        <v>37.739872068230277</v>
      </c>
      <c r="BN28" s="662">
        <v>816</v>
      </c>
      <c r="BO28" s="654">
        <v>57.995735607675904</v>
      </c>
      <c r="BP28" s="662">
        <v>60</v>
      </c>
      <c r="BQ28" s="655">
        <v>4.2643923240938166</v>
      </c>
    </row>
    <row r="29" spans="1:69">
      <c r="A29" s="661" t="s">
        <v>12</v>
      </c>
      <c r="B29" s="662">
        <v>2982</v>
      </c>
      <c r="C29" s="653">
        <v>84.715909090909093</v>
      </c>
      <c r="D29" s="662">
        <v>396</v>
      </c>
      <c r="E29" s="654">
        <v>11.25</v>
      </c>
      <c r="F29" s="662">
        <v>64</v>
      </c>
      <c r="G29" s="654">
        <v>1.8181818181818181</v>
      </c>
      <c r="H29" s="662">
        <v>17</v>
      </c>
      <c r="I29" s="654">
        <v>0.48295454545454541</v>
      </c>
      <c r="J29" s="662">
        <v>61</v>
      </c>
      <c r="K29" s="654">
        <v>1.7329545454545454</v>
      </c>
      <c r="L29" s="662">
        <v>1028</v>
      </c>
      <c r="M29" s="654">
        <v>29.204545454545457</v>
      </c>
      <c r="N29" s="662">
        <v>434</v>
      </c>
      <c r="O29" s="654">
        <v>12.329545454545453</v>
      </c>
      <c r="P29" s="662">
        <v>164</v>
      </c>
      <c r="Q29" s="654">
        <v>4.6590909090909092</v>
      </c>
      <c r="R29" s="662">
        <v>1799</v>
      </c>
      <c r="S29" s="654">
        <v>51.107954545454547</v>
      </c>
      <c r="T29" s="662">
        <v>95</v>
      </c>
      <c r="U29" s="654">
        <v>2.6988636363636362</v>
      </c>
      <c r="V29" s="662">
        <v>645</v>
      </c>
      <c r="W29" s="654">
        <v>18.323863636363637</v>
      </c>
      <c r="X29" s="662">
        <v>554</v>
      </c>
      <c r="Y29" s="654">
        <v>15.738636363636363</v>
      </c>
      <c r="Z29" s="662">
        <v>353</v>
      </c>
      <c r="AA29" s="654">
        <v>10.02840909090909</v>
      </c>
      <c r="AB29" s="662">
        <v>1900</v>
      </c>
      <c r="AC29" s="654">
        <v>53.977272727272727</v>
      </c>
      <c r="AD29" s="662">
        <v>68</v>
      </c>
      <c r="AE29" s="654">
        <v>1.9318181818181817</v>
      </c>
      <c r="AF29" s="662">
        <v>638</v>
      </c>
      <c r="AG29" s="654">
        <v>18.125</v>
      </c>
      <c r="AH29" s="662">
        <v>454</v>
      </c>
      <c r="AI29" s="654">
        <v>12.897727272727272</v>
      </c>
      <c r="AJ29" s="662">
        <v>280</v>
      </c>
      <c r="AK29" s="654">
        <v>7.9545454545454541</v>
      </c>
      <c r="AL29" s="662">
        <v>2072</v>
      </c>
      <c r="AM29" s="654">
        <v>58.86363636363636</v>
      </c>
      <c r="AN29" s="662">
        <v>76</v>
      </c>
      <c r="AO29" s="654">
        <v>2.1590909090909092</v>
      </c>
      <c r="AP29" s="662">
        <v>1707</v>
      </c>
      <c r="AQ29" s="654">
        <v>48.49431818181818</v>
      </c>
      <c r="AR29" s="662">
        <v>856</v>
      </c>
      <c r="AS29" s="654">
        <v>24.31818181818182</v>
      </c>
      <c r="AT29" s="662">
        <v>325</v>
      </c>
      <c r="AU29" s="654">
        <v>9.232954545454545</v>
      </c>
      <c r="AV29" s="662">
        <v>528</v>
      </c>
      <c r="AW29" s="654">
        <v>15</v>
      </c>
      <c r="AX29" s="662">
        <v>104</v>
      </c>
      <c r="AY29" s="654">
        <v>2.9545454545454546</v>
      </c>
      <c r="AZ29" s="662">
        <v>3185</v>
      </c>
      <c r="BA29" s="654">
        <v>90.482954545454547</v>
      </c>
      <c r="BB29" s="662">
        <v>222</v>
      </c>
      <c r="BC29" s="654">
        <v>6.3068181818181817</v>
      </c>
      <c r="BD29" s="662">
        <v>113</v>
      </c>
      <c r="BE29" s="654">
        <v>3.2102272727272729</v>
      </c>
      <c r="BF29" s="662">
        <v>3078</v>
      </c>
      <c r="BG29" s="654">
        <v>87.443181818181813</v>
      </c>
      <c r="BH29" s="662">
        <v>352</v>
      </c>
      <c r="BI29" s="654">
        <v>10</v>
      </c>
      <c r="BJ29" s="662">
        <v>90</v>
      </c>
      <c r="BK29" s="654">
        <v>2.5568181818181821</v>
      </c>
      <c r="BL29" s="662">
        <v>1551</v>
      </c>
      <c r="BM29" s="654">
        <v>44.0625</v>
      </c>
      <c r="BN29" s="662">
        <v>1763</v>
      </c>
      <c r="BO29" s="654">
        <v>50.085227272727273</v>
      </c>
      <c r="BP29" s="662">
        <v>206</v>
      </c>
      <c r="BQ29" s="655">
        <v>5.8522727272727275</v>
      </c>
    </row>
    <row r="30" spans="1:69">
      <c r="A30" s="661" t="s">
        <v>35</v>
      </c>
      <c r="B30" s="662">
        <v>902</v>
      </c>
      <c r="C30" s="653">
        <v>73.45276872964169</v>
      </c>
      <c r="D30" s="662">
        <v>250</v>
      </c>
      <c r="E30" s="654">
        <v>20.358306188925081</v>
      </c>
      <c r="F30" s="662">
        <v>44</v>
      </c>
      <c r="G30" s="654">
        <v>3.5830618892508146</v>
      </c>
      <c r="H30" s="662">
        <v>21</v>
      </c>
      <c r="I30" s="654">
        <v>1.7100977198697069</v>
      </c>
      <c r="J30" s="662">
        <v>11</v>
      </c>
      <c r="K30" s="654">
        <v>0.89576547231270365</v>
      </c>
      <c r="L30" s="662">
        <v>363</v>
      </c>
      <c r="M30" s="654">
        <v>29.56026058631922</v>
      </c>
      <c r="N30" s="662">
        <v>190</v>
      </c>
      <c r="O30" s="654">
        <v>15.472312703583063</v>
      </c>
      <c r="P30" s="662">
        <v>95</v>
      </c>
      <c r="Q30" s="654">
        <v>7.7361563517915313</v>
      </c>
      <c r="R30" s="662">
        <v>551</v>
      </c>
      <c r="S30" s="654">
        <v>44.869706840390876</v>
      </c>
      <c r="T30" s="662">
        <v>29</v>
      </c>
      <c r="U30" s="654">
        <v>2.3615635179153096</v>
      </c>
      <c r="V30" s="662">
        <v>166</v>
      </c>
      <c r="W30" s="654">
        <v>13.517915309446254</v>
      </c>
      <c r="X30" s="662">
        <v>238</v>
      </c>
      <c r="Y30" s="654">
        <v>19.381107491856678</v>
      </c>
      <c r="Z30" s="662">
        <v>151</v>
      </c>
      <c r="AA30" s="654">
        <v>12.296416938110749</v>
      </c>
      <c r="AB30" s="662">
        <v>656</v>
      </c>
      <c r="AC30" s="654">
        <v>53.420195439739416</v>
      </c>
      <c r="AD30" s="662">
        <v>17</v>
      </c>
      <c r="AE30" s="654">
        <v>1.3843648208469055</v>
      </c>
      <c r="AF30" s="662">
        <v>153</v>
      </c>
      <c r="AG30" s="654">
        <v>12.45928338762215</v>
      </c>
      <c r="AH30" s="662">
        <v>189</v>
      </c>
      <c r="AI30" s="654">
        <v>15.390879478827364</v>
      </c>
      <c r="AJ30" s="662">
        <v>129</v>
      </c>
      <c r="AK30" s="654">
        <v>10.504885993485342</v>
      </c>
      <c r="AL30" s="662">
        <v>742</v>
      </c>
      <c r="AM30" s="654">
        <v>60.423452768729646</v>
      </c>
      <c r="AN30" s="662">
        <v>15</v>
      </c>
      <c r="AO30" s="654">
        <v>1.221498371335505</v>
      </c>
      <c r="AP30" s="662">
        <v>160</v>
      </c>
      <c r="AQ30" s="654">
        <v>13.029315960912053</v>
      </c>
      <c r="AR30" s="662">
        <v>116</v>
      </c>
      <c r="AS30" s="654">
        <v>9.4462540716612384</v>
      </c>
      <c r="AT30" s="662">
        <v>100</v>
      </c>
      <c r="AU30" s="654">
        <v>8.1433224755700326</v>
      </c>
      <c r="AV30" s="662">
        <v>830</v>
      </c>
      <c r="AW30" s="654">
        <v>67.58957654723126</v>
      </c>
      <c r="AX30" s="662">
        <v>22</v>
      </c>
      <c r="AY30" s="654">
        <v>1.7915309446254073</v>
      </c>
      <c r="AZ30" s="662">
        <v>1009</v>
      </c>
      <c r="BA30" s="654">
        <v>82.166123778501628</v>
      </c>
      <c r="BB30" s="662">
        <v>195</v>
      </c>
      <c r="BC30" s="654">
        <v>15.879478827361563</v>
      </c>
      <c r="BD30" s="662">
        <v>24</v>
      </c>
      <c r="BE30" s="654">
        <v>1.9543973941368076</v>
      </c>
      <c r="BF30" s="662">
        <v>1105</v>
      </c>
      <c r="BG30" s="654">
        <v>89.983713355048849</v>
      </c>
      <c r="BH30" s="662">
        <v>102</v>
      </c>
      <c r="BI30" s="654">
        <v>8.3061889250814325</v>
      </c>
      <c r="BJ30" s="662">
        <v>21</v>
      </c>
      <c r="BK30" s="654">
        <v>1.7100977198697069</v>
      </c>
      <c r="BL30" s="662">
        <v>425</v>
      </c>
      <c r="BM30" s="654">
        <v>34.609120521172635</v>
      </c>
      <c r="BN30" s="662">
        <v>747</v>
      </c>
      <c r="BO30" s="654">
        <v>60.830618892508149</v>
      </c>
      <c r="BP30" s="662">
        <v>56</v>
      </c>
      <c r="BQ30" s="655">
        <v>4.5602605863192185</v>
      </c>
    </row>
    <row r="31" spans="1:69">
      <c r="A31" s="661" t="s">
        <v>36</v>
      </c>
      <c r="B31" s="662">
        <v>2340</v>
      </c>
      <c r="C31" s="653">
        <v>76.771653543307082</v>
      </c>
      <c r="D31" s="662">
        <v>524</v>
      </c>
      <c r="E31" s="654">
        <v>17.191601049868765</v>
      </c>
      <c r="F31" s="662">
        <v>92</v>
      </c>
      <c r="G31" s="654">
        <v>3.0183727034120733</v>
      </c>
      <c r="H31" s="662">
        <v>37</v>
      </c>
      <c r="I31" s="654">
        <v>1.2139107611548556</v>
      </c>
      <c r="J31" s="662">
        <v>55</v>
      </c>
      <c r="K31" s="654">
        <v>1.8044619422572179</v>
      </c>
      <c r="L31" s="662">
        <v>628</v>
      </c>
      <c r="M31" s="654">
        <v>20.603674540682416</v>
      </c>
      <c r="N31" s="662">
        <v>445</v>
      </c>
      <c r="O31" s="654">
        <v>14.599737532808399</v>
      </c>
      <c r="P31" s="662">
        <v>175</v>
      </c>
      <c r="Q31" s="654">
        <v>5.741469816272966</v>
      </c>
      <c r="R31" s="662">
        <v>1705</v>
      </c>
      <c r="S31" s="654">
        <v>55.93832020997376</v>
      </c>
      <c r="T31" s="662">
        <v>95</v>
      </c>
      <c r="U31" s="654">
        <v>3.1167979002624673</v>
      </c>
      <c r="V31" s="662">
        <v>442</v>
      </c>
      <c r="W31" s="654">
        <v>14.501312335958005</v>
      </c>
      <c r="X31" s="662">
        <v>697</v>
      </c>
      <c r="Y31" s="654">
        <v>22.867454068241468</v>
      </c>
      <c r="Z31" s="662">
        <v>452</v>
      </c>
      <c r="AA31" s="654">
        <v>14.829396325459317</v>
      </c>
      <c r="AB31" s="662">
        <v>1390</v>
      </c>
      <c r="AC31" s="654">
        <v>45.603674540682412</v>
      </c>
      <c r="AD31" s="662">
        <v>67</v>
      </c>
      <c r="AE31" s="654">
        <v>2.1981627296587929</v>
      </c>
      <c r="AF31" s="662">
        <v>435</v>
      </c>
      <c r="AG31" s="654">
        <v>14.271653543307087</v>
      </c>
      <c r="AH31" s="662">
        <v>568</v>
      </c>
      <c r="AI31" s="654">
        <v>18.635170603674542</v>
      </c>
      <c r="AJ31" s="662">
        <v>374</v>
      </c>
      <c r="AK31" s="654">
        <v>12.27034120734908</v>
      </c>
      <c r="AL31" s="662">
        <v>1596</v>
      </c>
      <c r="AM31" s="654">
        <v>52.362204724409445</v>
      </c>
      <c r="AN31" s="662">
        <v>75</v>
      </c>
      <c r="AO31" s="654">
        <v>2.4606299212598426</v>
      </c>
      <c r="AP31" s="662">
        <v>1342</v>
      </c>
      <c r="AQ31" s="654">
        <v>44.028871391076116</v>
      </c>
      <c r="AR31" s="662">
        <v>984</v>
      </c>
      <c r="AS31" s="654">
        <v>32.283464566929133</v>
      </c>
      <c r="AT31" s="662">
        <v>398</v>
      </c>
      <c r="AU31" s="654">
        <v>13.057742782152232</v>
      </c>
      <c r="AV31" s="662">
        <v>242</v>
      </c>
      <c r="AW31" s="654">
        <v>7.9396325459317589</v>
      </c>
      <c r="AX31" s="662">
        <v>82</v>
      </c>
      <c r="AY31" s="654">
        <v>2.690288713910761</v>
      </c>
      <c r="AZ31" s="662">
        <v>2713</v>
      </c>
      <c r="BA31" s="654">
        <v>89.009186351706035</v>
      </c>
      <c r="BB31" s="662">
        <v>228</v>
      </c>
      <c r="BC31" s="654">
        <v>7.4803149606299222</v>
      </c>
      <c r="BD31" s="662">
        <v>107</v>
      </c>
      <c r="BE31" s="654">
        <v>3.5104986876640418</v>
      </c>
      <c r="BF31" s="662">
        <v>2172</v>
      </c>
      <c r="BG31" s="654">
        <v>71.259842519685037</v>
      </c>
      <c r="BH31" s="662">
        <v>768</v>
      </c>
      <c r="BI31" s="654">
        <v>25.196850393700785</v>
      </c>
      <c r="BJ31" s="662">
        <v>108</v>
      </c>
      <c r="BK31" s="654">
        <v>3.5433070866141732</v>
      </c>
      <c r="BL31" s="662">
        <v>1467</v>
      </c>
      <c r="BM31" s="654">
        <v>48.129921259842519</v>
      </c>
      <c r="BN31" s="662">
        <v>1386</v>
      </c>
      <c r="BO31" s="654">
        <v>45.472440944881889</v>
      </c>
      <c r="BP31" s="662">
        <v>195</v>
      </c>
      <c r="BQ31" s="655">
        <v>6.3976377952755907</v>
      </c>
    </row>
    <row r="32" spans="1:69">
      <c r="A32" s="661" t="s">
        <v>43</v>
      </c>
      <c r="B32" s="662">
        <v>454</v>
      </c>
      <c r="C32" s="653">
        <v>74.304418985270047</v>
      </c>
      <c r="D32" s="662">
        <v>125</v>
      </c>
      <c r="E32" s="654">
        <v>20.458265139116204</v>
      </c>
      <c r="F32" s="662">
        <v>14</v>
      </c>
      <c r="G32" s="654">
        <v>2.2913256955810146</v>
      </c>
      <c r="H32" s="662">
        <v>10</v>
      </c>
      <c r="I32" s="654">
        <v>1.6366612111292964</v>
      </c>
      <c r="J32" s="662">
        <v>8</v>
      </c>
      <c r="K32" s="654">
        <v>1.3093289689034371</v>
      </c>
      <c r="L32" s="662">
        <v>233</v>
      </c>
      <c r="M32" s="654">
        <v>38.134206219312603</v>
      </c>
      <c r="N32" s="662">
        <v>93</v>
      </c>
      <c r="O32" s="654">
        <v>15.220949263502456</v>
      </c>
      <c r="P32" s="662">
        <v>28</v>
      </c>
      <c r="Q32" s="654">
        <v>4.5826513911620292</v>
      </c>
      <c r="R32" s="662">
        <v>240</v>
      </c>
      <c r="S32" s="654">
        <v>39.279869067103107</v>
      </c>
      <c r="T32" s="662">
        <v>17</v>
      </c>
      <c r="U32" s="654">
        <v>2.7823240589198037</v>
      </c>
      <c r="V32" s="662">
        <v>96</v>
      </c>
      <c r="W32" s="654">
        <v>15.711947626841244</v>
      </c>
      <c r="X32" s="662">
        <v>128</v>
      </c>
      <c r="Y32" s="654">
        <v>20.949263502454993</v>
      </c>
      <c r="Z32" s="662">
        <v>92</v>
      </c>
      <c r="AA32" s="654">
        <v>15.057283142389524</v>
      </c>
      <c r="AB32" s="662">
        <v>285</v>
      </c>
      <c r="AC32" s="654">
        <v>46.644844517184943</v>
      </c>
      <c r="AD32" s="662">
        <v>10</v>
      </c>
      <c r="AE32" s="654">
        <v>1.6366612111292964</v>
      </c>
      <c r="AF32" s="662">
        <v>109</v>
      </c>
      <c r="AG32" s="654">
        <v>17.839607201309331</v>
      </c>
      <c r="AH32" s="662">
        <v>95</v>
      </c>
      <c r="AI32" s="654">
        <v>15.548281505728315</v>
      </c>
      <c r="AJ32" s="662">
        <v>74</v>
      </c>
      <c r="AK32" s="654">
        <v>12.111292962356792</v>
      </c>
      <c r="AL32" s="662">
        <v>319</v>
      </c>
      <c r="AM32" s="654">
        <v>52.209492635024546</v>
      </c>
      <c r="AN32" s="662">
        <v>14</v>
      </c>
      <c r="AO32" s="654">
        <v>2.2913256955810146</v>
      </c>
      <c r="AP32" s="662">
        <v>216</v>
      </c>
      <c r="AQ32" s="654">
        <v>35.351882160392798</v>
      </c>
      <c r="AR32" s="662">
        <v>150</v>
      </c>
      <c r="AS32" s="654">
        <v>24.549918166939445</v>
      </c>
      <c r="AT32" s="662">
        <v>75</v>
      </c>
      <c r="AU32" s="654">
        <v>12.274959083469723</v>
      </c>
      <c r="AV32" s="662">
        <v>152</v>
      </c>
      <c r="AW32" s="654">
        <v>24.877250409165303</v>
      </c>
      <c r="AX32" s="662">
        <v>18</v>
      </c>
      <c r="AY32" s="654">
        <v>2.9459901800327333</v>
      </c>
      <c r="AZ32" s="662">
        <v>511</v>
      </c>
      <c r="BA32" s="654">
        <v>83.633387888707034</v>
      </c>
      <c r="BB32" s="662">
        <v>88</v>
      </c>
      <c r="BC32" s="654">
        <v>14.402618657937808</v>
      </c>
      <c r="BD32" s="662">
        <v>12</v>
      </c>
      <c r="BE32" s="654">
        <v>1.9639934533551555</v>
      </c>
      <c r="BF32" s="662">
        <v>483</v>
      </c>
      <c r="BG32" s="654">
        <v>79.050736497545003</v>
      </c>
      <c r="BH32" s="662">
        <v>116</v>
      </c>
      <c r="BI32" s="654">
        <v>18.985270049099835</v>
      </c>
      <c r="BJ32" s="662">
        <v>12</v>
      </c>
      <c r="BK32" s="654">
        <v>1.9639934533551555</v>
      </c>
      <c r="BL32" s="662">
        <v>298</v>
      </c>
      <c r="BM32" s="654">
        <v>48.772504091653026</v>
      </c>
      <c r="BN32" s="662">
        <v>284</v>
      </c>
      <c r="BO32" s="654">
        <v>46.481178396072018</v>
      </c>
      <c r="BP32" s="662">
        <v>29</v>
      </c>
      <c r="BQ32" s="655">
        <v>4.7463175122749588</v>
      </c>
    </row>
    <row r="33" spans="1:69">
      <c r="A33" s="661" t="s">
        <v>58</v>
      </c>
      <c r="B33" s="662">
        <v>137</v>
      </c>
      <c r="C33" s="653">
        <v>72.486772486772495</v>
      </c>
      <c r="D33" s="662">
        <v>30</v>
      </c>
      <c r="E33" s="654">
        <v>15.873015873015872</v>
      </c>
      <c r="F33" s="662">
        <v>8</v>
      </c>
      <c r="G33" s="654">
        <v>4.2328042328042326</v>
      </c>
      <c r="H33" s="662">
        <v>9</v>
      </c>
      <c r="I33" s="654">
        <v>4.7619047619047619</v>
      </c>
      <c r="J33" s="662">
        <v>5</v>
      </c>
      <c r="K33" s="654">
        <v>2.6455026455026456</v>
      </c>
      <c r="L33" s="662">
        <v>126</v>
      </c>
      <c r="M33" s="654">
        <v>66.666666666666657</v>
      </c>
      <c r="N33" s="662">
        <v>34</v>
      </c>
      <c r="O33" s="654">
        <v>17.989417989417987</v>
      </c>
      <c r="P33" s="662">
        <v>11</v>
      </c>
      <c r="Q33" s="654">
        <v>5.8201058201058196</v>
      </c>
      <c r="R33" s="662">
        <v>12</v>
      </c>
      <c r="S33" s="654">
        <v>6.3492063492063489</v>
      </c>
      <c r="T33" s="662">
        <v>6</v>
      </c>
      <c r="U33" s="654">
        <v>3.1746031746031744</v>
      </c>
      <c r="V33" s="662">
        <v>27</v>
      </c>
      <c r="W33" s="654">
        <v>14.285714285714285</v>
      </c>
      <c r="X33" s="662">
        <v>47</v>
      </c>
      <c r="Y33" s="654">
        <v>24.867724867724867</v>
      </c>
      <c r="Z33" s="662">
        <v>15</v>
      </c>
      <c r="AA33" s="654">
        <v>7.9365079365079358</v>
      </c>
      <c r="AB33" s="662">
        <v>95</v>
      </c>
      <c r="AC33" s="654">
        <v>50.264550264550266</v>
      </c>
      <c r="AD33" s="662">
        <v>5</v>
      </c>
      <c r="AE33" s="654">
        <v>2.6455026455026456</v>
      </c>
      <c r="AF33" s="662">
        <v>25</v>
      </c>
      <c r="AG33" s="654">
        <v>13.227513227513226</v>
      </c>
      <c r="AH33" s="662">
        <v>33</v>
      </c>
      <c r="AI33" s="654">
        <v>17.460317460317459</v>
      </c>
      <c r="AJ33" s="662">
        <v>20</v>
      </c>
      <c r="AK33" s="654">
        <v>10.582010582010582</v>
      </c>
      <c r="AL33" s="662">
        <v>107</v>
      </c>
      <c r="AM33" s="654">
        <v>56.613756613756614</v>
      </c>
      <c r="AN33" s="662">
        <v>4</v>
      </c>
      <c r="AO33" s="654">
        <v>2.1164021164021163</v>
      </c>
      <c r="AP33" s="662">
        <v>31</v>
      </c>
      <c r="AQ33" s="654">
        <v>16.402116402116402</v>
      </c>
      <c r="AR33" s="662">
        <v>24</v>
      </c>
      <c r="AS33" s="654">
        <v>12.698412698412698</v>
      </c>
      <c r="AT33" s="662">
        <v>29</v>
      </c>
      <c r="AU33" s="654">
        <v>15.343915343915343</v>
      </c>
      <c r="AV33" s="662">
        <v>96</v>
      </c>
      <c r="AW33" s="654">
        <v>50.793650793650791</v>
      </c>
      <c r="AX33" s="662">
        <v>9</v>
      </c>
      <c r="AY33" s="654">
        <v>4.7619047619047619</v>
      </c>
      <c r="AZ33" s="662">
        <v>153</v>
      </c>
      <c r="BA33" s="654">
        <v>80.952380952380949</v>
      </c>
      <c r="BB33" s="662">
        <v>30</v>
      </c>
      <c r="BC33" s="654">
        <v>15.873015873015872</v>
      </c>
      <c r="BD33" s="662">
        <v>6</v>
      </c>
      <c r="BE33" s="654">
        <v>3.1746031746031744</v>
      </c>
      <c r="BF33" s="662">
        <v>141</v>
      </c>
      <c r="BG33" s="654">
        <v>74.603174603174608</v>
      </c>
      <c r="BH33" s="662">
        <v>43</v>
      </c>
      <c r="BI33" s="654">
        <v>22.75132275132275</v>
      </c>
      <c r="BJ33" s="662">
        <v>5</v>
      </c>
      <c r="BK33" s="654">
        <v>2.6455026455026456</v>
      </c>
      <c r="BL33" s="662">
        <v>97</v>
      </c>
      <c r="BM33" s="654">
        <v>51.322751322751323</v>
      </c>
      <c r="BN33" s="662">
        <v>83</v>
      </c>
      <c r="BO33" s="654">
        <v>43.915343915343911</v>
      </c>
      <c r="BP33" s="662">
        <v>9</v>
      </c>
      <c r="BQ33" s="655">
        <v>4.7619047619047619</v>
      </c>
    </row>
    <row r="34" spans="1:69">
      <c r="A34" s="661" t="s">
        <v>13</v>
      </c>
      <c r="B34" s="662">
        <v>1443</v>
      </c>
      <c r="C34" s="653">
        <v>76.10759493670885</v>
      </c>
      <c r="D34" s="662">
        <v>331</v>
      </c>
      <c r="E34" s="654">
        <v>17.457805907172997</v>
      </c>
      <c r="F34" s="662">
        <v>71</v>
      </c>
      <c r="G34" s="654">
        <v>3.7447257383966246</v>
      </c>
      <c r="H34" s="662">
        <v>26</v>
      </c>
      <c r="I34" s="654">
        <v>1.3713080168776373</v>
      </c>
      <c r="J34" s="662">
        <v>25</v>
      </c>
      <c r="K34" s="654">
        <v>1.3185654008438819</v>
      </c>
      <c r="L34" s="662">
        <v>385</v>
      </c>
      <c r="M34" s="654">
        <v>20.305907172995781</v>
      </c>
      <c r="N34" s="662">
        <v>235</v>
      </c>
      <c r="O34" s="654">
        <v>12.39451476793249</v>
      </c>
      <c r="P34" s="662">
        <v>82</v>
      </c>
      <c r="Q34" s="654">
        <v>4.3248945147679327</v>
      </c>
      <c r="R34" s="662">
        <v>1144</v>
      </c>
      <c r="S34" s="654">
        <v>60.337552742616026</v>
      </c>
      <c r="T34" s="662">
        <v>50</v>
      </c>
      <c r="U34" s="654">
        <v>2.6371308016877637</v>
      </c>
      <c r="V34" s="662">
        <v>310</v>
      </c>
      <c r="W34" s="654">
        <v>16.350210970464136</v>
      </c>
      <c r="X34" s="662">
        <v>507</v>
      </c>
      <c r="Y34" s="654">
        <v>26.740506329113924</v>
      </c>
      <c r="Z34" s="662">
        <v>255</v>
      </c>
      <c r="AA34" s="654">
        <v>13.449367088607595</v>
      </c>
      <c r="AB34" s="662">
        <v>792</v>
      </c>
      <c r="AC34" s="654">
        <v>41.77215189873418</v>
      </c>
      <c r="AD34" s="662">
        <v>32</v>
      </c>
      <c r="AE34" s="654">
        <v>1.6877637130801686</v>
      </c>
      <c r="AF34" s="662">
        <v>312</v>
      </c>
      <c r="AG34" s="654">
        <v>16.455696202531644</v>
      </c>
      <c r="AH34" s="662">
        <v>412</v>
      </c>
      <c r="AI34" s="654">
        <v>21.729957805907173</v>
      </c>
      <c r="AJ34" s="662">
        <v>218</v>
      </c>
      <c r="AK34" s="654">
        <v>11.497890295358649</v>
      </c>
      <c r="AL34" s="662">
        <v>918</v>
      </c>
      <c r="AM34" s="654">
        <v>48.417721518987342</v>
      </c>
      <c r="AN34" s="662">
        <v>36</v>
      </c>
      <c r="AO34" s="654">
        <v>1.89873417721519</v>
      </c>
      <c r="AP34" s="662">
        <v>794</v>
      </c>
      <c r="AQ34" s="654">
        <v>41.877637130801688</v>
      </c>
      <c r="AR34" s="662">
        <v>571</v>
      </c>
      <c r="AS34" s="654">
        <v>30.116033755274263</v>
      </c>
      <c r="AT34" s="662">
        <v>276</v>
      </c>
      <c r="AU34" s="654">
        <v>14.556962025316455</v>
      </c>
      <c r="AV34" s="662">
        <v>212</v>
      </c>
      <c r="AW34" s="654">
        <v>11.181434599156118</v>
      </c>
      <c r="AX34" s="662">
        <v>43</v>
      </c>
      <c r="AY34" s="654">
        <v>2.2679324894514767</v>
      </c>
      <c r="AZ34" s="662">
        <v>1731</v>
      </c>
      <c r="BA34" s="654">
        <v>91.297468354430379</v>
      </c>
      <c r="BB34" s="662">
        <v>122</v>
      </c>
      <c r="BC34" s="654">
        <v>6.4345991561181437</v>
      </c>
      <c r="BD34" s="662">
        <v>43</v>
      </c>
      <c r="BE34" s="654">
        <v>2.2679324894514767</v>
      </c>
      <c r="BF34" s="662">
        <v>1250</v>
      </c>
      <c r="BG34" s="654">
        <v>65.928270042194086</v>
      </c>
      <c r="BH34" s="662">
        <v>600</v>
      </c>
      <c r="BI34" s="654">
        <v>31.645569620253166</v>
      </c>
      <c r="BJ34" s="662">
        <v>46</v>
      </c>
      <c r="BK34" s="654">
        <v>2.4261603375527425</v>
      </c>
      <c r="BL34" s="662">
        <v>1070</v>
      </c>
      <c r="BM34" s="654">
        <v>56.434599156118146</v>
      </c>
      <c r="BN34" s="662">
        <v>742</v>
      </c>
      <c r="BO34" s="654">
        <v>39.135021097046412</v>
      </c>
      <c r="BP34" s="662">
        <v>84</v>
      </c>
      <c r="BQ34" s="655">
        <v>4.4303797468354427</v>
      </c>
    </row>
    <row r="35" spans="1:69">
      <c r="A35" s="661" t="s">
        <v>38</v>
      </c>
      <c r="B35" s="662">
        <v>8235</v>
      </c>
      <c r="C35" s="653">
        <v>89.326391148714606</v>
      </c>
      <c r="D35" s="662">
        <v>765</v>
      </c>
      <c r="E35" s="654">
        <v>8.2980800520663855</v>
      </c>
      <c r="F35" s="662">
        <v>94</v>
      </c>
      <c r="G35" s="654">
        <v>1.0196333658748236</v>
      </c>
      <c r="H35" s="662">
        <v>9</v>
      </c>
      <c r="I35" s="654">
        <v>9.7624471200780993E-2</v>
      </c>
      <c r="J35" s="662">
        <v>116</v>
      </c>
      <c r="K35" s="654">
        <v>1.2582709621433996</v>
      </c>
      <c r="L35" s="662">
        <v>2793</v>
      </c>
      <c r="M35" s="654">
        <v>30.296127562642365</v>
      </c>
      <c r="N35" s="662">
        <v>1273</v>
      </c>
      <c r="O35" s="654">
        <v>13.808439093177133</v>
      </c>
      <c r="P35" s="662">
        <v>432</v>
      </c>
      <c r="Q35" s="654">
        <v>4.6859746176374877</v>
      </c>
      <c r="R35" s="662">
        <v>4488</v>
      </c>
      <c r="S35" s="654">
        <v>48.682069638789457</v>
      </c>
      <c r="T35" s="662">
        <v>233</v>
      </c>
      <c r="U35" s="654">
        <v>2.5273890877535523</v>
      </c>
      <c r="V35" s="662">
        <v>2185</v>
      </c>
      <c r="W35" s="654">
        <v>23.701052174856272</v>
      </c>
      <c r="X35" s="662">
        <v>2754</v>
      </c>
      <c r="Y35" s="654">
        <v>29.873088187438984</v>
      </c>
      <c r="Z35" s="662">
        <v>1457</v>
      </c>
      <c r="AA35" s="654">
        <v>15.804317171059768</v>
      </c>
      <c r="AB35" s="662">
        <v>2666</v>
      </c>
      <c r="AC35" s="654">
        <v>28.918537802364678</v>
      </c>
      <c r="AD35" s="662">
        <v>157</v>
      </c>
      <c r="AE35" s="654">
        <v>1.7030046642802907</v>
      </c>
      <c r="AF35" s="662">
        <v>2160</v>
      </c>
      <c r="AG35" s="654">
        <v>23.429873088187438</v>
      </c>
      <c r="AH35" s="662">
        <v>2036</v>
      </c>
      <c r="AI35" s="654">
        <v>22.084824818310011</v>
      </c>
      <c r="AJ35" s="662">
        <v>1170</v>
      </c>
      <c r="AK35" s="654">
        <v>12.69118125610153</v>
      </c>
      <c r="AL35" s="662">
        <v>3684</v>
      </c>
      <c r="AM35" s="654">
        <v>39.960950211519688</v>
      </c>
      <c r="AN35" s="662">
        <v>169</v>
      </c>
      <c r="AO35" s="654">
        <v>1.8331706258813321</v>
      </c>
      <c r="AP35" s="662">
        <v>4839</v>
      </c>
      <c r="AQ35" s="654">
        <v>52.48942401561991</v>
      </c>
      <c r="AR35" s="662">
        <v>2593</v>
      </c>
      <c r="AS35" s="654">
        <v>28.126694869291679</v>
      </c>
      <c r="AT35" s="662">
        <v>983</v>
      </c>
      <c r="AU35" s="654">
        <v>10.662761687818636</v>
      </c>
      <c r="AV35" s="662">
        <v>610</v>
      </c>
      <c r="AW35" s="654">
        <v>6.6167697147196005</v>
      </c>
      <c r="AX35" s="662">
        <v>194</v>
      </c>
      <c r="AY35" s="654">
        <v>2.1043497125501678</v>
      </c>
      <c r="AZ35" s="662">
        <v>8513</v>
      </c>
      <c r="BA35" s="654">
        <v>92.341902592472067</v>
      </c>
      <c r="BB35" s="662">
        <v>502</v>
      </c>
      <c r="BC35" s="654">
        <v>5.4452760603102286</v>
      </c>
      <c r="BD35" s="662">
        <v>204</v>
      </c>
      <c r="BE35" s="654">
        <v>2.2128213472177025</v>
      </c>
      <c r="BF35" s="662">
        <v>8201</v>
      </c>
      <c r="BG35" s="654">
        <v>88.957587590844994</v>
      </c>
      <c r="BH35" s="662">
        <v>808</v>
      </c>
      <c r="BI35" s="654">
        <v>8.7645080811367837</v>
      </c>
      <c r="BJ35" s="662">
        <v>210</v>
      </c>
      <c r="BK35" s="654">
        <v>2.2779043280182232</v>
      </c>
      <c r="BL35" s="662">
        <v>4994</v>
      </c>
      <c r="BM35" s="654">
        <v>54.170734352966697</v>
      </c>
      <c r="BN35" s="662">
        <v>3789</v>
      </c>
      <c r="BO35" s="654">
        <v>41.099902375528799</v>
      </c>
      <c r="BP35" s="662">
        <v>436</v>
      </c>
      <c r="BQ35" s="655">
        <v>4.7293632715045018</v>
      </c>
    </row>
    <row r="36" spans="1:69">
      <c r="A36" s="661" t="s">
        <v>39</v>
      </c>
      <c r="B36" s="662">
        <v>553</v>
      </c>
      <c r="C36" s="653">
        <v>70.716112531969316</v>
      </c>
      <c r="D36" s="662">
        <v>151</v>
      </c>
      <c r="E36" s="654">
        <v>19.309462915601021</v>
      </c>
      <c r="F36" s="662">
        <v>44</v>
      </c>
      <c r="G36" s="654">
        <v>5.6265984654731458</v>
      </c>
      <c r="H36" s="662">
        <v>18</v>
      </c>
      <c r="I36" s="654">
        <v>2.3017902813299234</v>
      </c>
      <c r="J36" s="662">
        <v>16</v>
      </c>
      <c r="K36" s="654">
        <v>2.0460358056265986</v>
      </c>
      <c r="L36" s="662">
        <v>337</v>
      </c>
      <c r="M36" s="654">
        <v>43.094629156010228</v>
      </c>
      <c r="N36" s="662">
        <v>140</v>
      </c>
      <c r="O36" s="654">
        <v>17.902813299232736</v>
      </c>
      <c r="P36" s="662">
        <v>54</v>
      </c>
      <c r="Q36" s="654">
        <v>6.9053708439897692</v>
      </c>
      <c r="R36" s="662">
        <v>224</v>
      </c>
      <c r="S36" s="654">
        <v>28.644501278772378</v>
      </c>
      <c r="T36" s="662">
        <v>27</v>
      </c>
      <c r="U36" s="654">
        <v>3.4526854219948846</v>
      </c>
      <c r="V36" s="662">
        <v>98</v>
      </c>
      <c r="W36" s="654">
        <v>12.531969309462914</v>
      </c>
      <c r="X36" s="662">
        <v>139</v>
      </c>
      <c r="Y36" s="654">
        <v>17.774936061381077</v>
      </c>
      <c r="Z36" s="662">
        <v>96</v>
      </c>
      <c r="AA36" s="654">
        <v>12.276214833759591</v>
      </c>
      <c r="AB36" s="662">
        <v>431</v>
      </c>
      <c r="AC36" s="654">
        <v>55.115089514066497</v>
      </c>
      <c r="AD36" s="662">
        <v>18</v>
      </c>
      <c r="AE36" s="654">
        <v>2.3017902813299234</v>
      </c>
      <c r="AF36" s="662">
        <v>90</v>
      </c>
      <c r="AG36" s="654">
        <v>11.508951406649617</v>
      </c>
      <c r="AH36" s="662">
        <v>100</v>
      </c>
      <c r="AI36" s="654">
        <v>12.787723785166241</v>
      </c>
      <c r="AJ36" s="662">
        <v>86</v>
      </c>
      <c r="AK36" s="654">
        <v>10.997442455242968</v>
      </c>
      <c r="AL36" s="662">
        <v>492</v>
      </c>
      <c r="AM36" s="654">
        <v>62.915601023017899</v>
      </c>
      <c r="AN36" s="662">
        <v>14</v>
      </c>
      <c r="AO36" s="654">
        <v>1.7902813299232736</v>
      </c>
      <c r="AP36" s="662">
        <v>217</v>
      </c>
      <c r="AQ36" s="654">
        <v>27.74936061381074</v>
      </c>
      <c r="AR36" s="662">
        <v>138</v>
      </c>
      <c r="AS36" s="654">
        <v>17.647058823529413</v>
      </c>
      <c r="AT36" s="662">
        <v>69</v>
      </c>
      <c r="AU36" s="654">
        <v>8.8235294117647065</v>
      </c>
      <c r="AV36" s="662">
        <v>340</v>
      </c>
      <c r="AW36" s="654">
        <v>43.478260869565219</v>
      </c>
      <c r="AX36" s="662">
        <v>18</v>
      </c>
      <c r="AY36" s="654">
        <v>2.3017902813299234</v>
      </c>
      <c r="AZ36" s="662">
        <v>673</v>
      </c>
      <c r="BA36" s="654">
        <v>86.061381074168793</v>
      </c>
      <c r="BB36" s="662">
        <v>87</v>
      </c>
      <c r="BC36" s="654">
        <v>11.12531969309463</v>
      </c>
      <c r="BD36" s="662">
        <v>22</v>
      </c>
      <c r="BE36" s="654">
        <v>2.8132992327365729</v>
      </c>
      <c r="BF36" s="662">
        <v>693</v>
      </c>
      <c r="BG36" s="654">
        <v>88.618925831202048</v>
      </c>
      <c r="BH36" s="662">
        <v>64</v>
      </c>
      <c r="BI36" s="654">
        <v>8.1841432225063944</v>
      </c>
      <c r="BJ36" s="662">
        <v>25</v>
      </c>
      <c r="BK36" s="654">
        <v>3.1969309462915603</v>
      </c>
      <c r="BL36" s="662">
        <v>267</v>
      </c>
      <c r="BM36" s="654">
        <v>34.143222506393862</v>
      </c>
      <c r="BN36" s="662">
        <v>474</v>
      </c>
      <c r="BO36" s="654">
        <v>60.613810741687978</v>
      </c>
      <c r="BP36" s="662">
        <v>41</v>
      </c>
      <c r="BQ36" s="655">
        <v>5.2429667519181589</v>
      </c>
    </row>
    <row r="37" spans="1:69">
      <c r="A37" s="663" t="s">
        <v>17</v>
      </c>
      <c r="B37" s="664">
        <v>536</v>
      </c>
      <c r="C37" s="665">
        <v>76.901004304160693</v>
      </c>
      <c r="D37" s="664">
        <v>125</v>
      </c>
      <c r="E37" s="666">
        <v>17.934002869440459</v>
      </c>
      <c r="F37" s="664">
        <v>16</v>
      </c>
      <c r="G37" s="666">
        <v>2.2955523672883791</v>
      </c>
      <c r="H37" s="664">
        <v>10</v>
      </c>
      <c r="I37" s="666">
        <v>1.4347202295552368</v>
      </c>
      <c r="J37" s="664">
        <v>10</v>
      </c>
      <c r="K37" s="666">
        <v>1.4347202295552368</v>
      </c>
      <c r="L37" s="664">
        <v>490</v>
      </c>
      <c r="M37" s="666">
        <v>70.301291248206596</v>
      </c>
      <c r="N37" s="664">
        <v>111</v>
      </c>
      <c r="O37" s="666">
        <v>15.925394548063126</v>
      </c>
      <c r="P37" s="664">
        <v>31</v>
      </c>
      <c r="Q37" s="666">
        <v>4.4476327116212344</v>
      </c>
      <c r="R37" s="664">
        <v>48</v>
      </c>
      <c r="S37" s="666">
        <v>6.8866571018651364</v>
      </c>
      <c r="T37" s="664">
        <v>17</v>
      </c>
      <c r="U37" s="666">
        <v>2.4390243902439024</v>
      </c>
      <c r="V37" s="664">
        <v>101</v>
      </c>
      <c r="W37" s="666">
        <v>14.490674318507891</v>
      </c>
      <c r="X37" s="664">
        <v>217</v>
      </c>
      <c r="Y37" s="666">
        <v>31.133428981348636</v>
      </c>
      <c r="Z37" s="664">
        <v>86</v>
      </c>
      <c r="AA37" s="666">
        <v>12.338593974175035</v>
      </c>
      <c r="AB37" s="664">
        <v>279</v>
      </c>
      <c r="AC37" s="666">
        <v>40.0286944045911</v>
      </c>
      <c r="AD37" s="664">
        <v>14</v>
      </c>
      <c r="AE37" s="666">
        <v>2.0086083213773311</v>
      </c>
      <c r="AF37" s="664">
        <v>102</v>
      </c>
      <c r="AG37" s="666">
        <v>14.634146341463413</v>
      </c>
      <c r="AH37" s="664">
        <v>169</v>
      </c>
      <c r="AI37" s="666">
        <v>24.2467718794835</v>
      </c>
      <c r="AJ37" s="664">
        <v>73</v>
      </c>
      <c r="AK37" s="666">
        <v>10.473457675753227</v>
      </c>
      <c r="AL37" s="664">
        <v>335</v>
      </c>
      <c r="AM37" s="666">
        <v>48.06312769010043</v>
      </c>
      <c r="AN37" s="664">
        <v>18</v>
      </c>
      <c r="AO37" s="666">
        <v>2.5824964131994261</v>
      </c>
      <c r="AP37" s="664">
        <v>140</v>
      </c>
      <c r="AQ37" s="666">
        <v>20.086083213773314</v>
      </c>
      <c r="AR37" s="664">
        <v>101</v>
      </c>
      <c r="AS37" s="666">
        <v>14.490674318507891</v>
      </c>
      <c r="AT37" s="664">
        <v>77</v>
      </c>
      <c r="AU37" s="666">
        <v>11.047345767575322</v>
      </c>
      <c r="AV37" s="664">
        <v>357</v>
      </c>
      <c r="AW37" s="666">
        <v>51.219512195121951</v>
      </c>
      <c r="AX37" s="664">
        <v>22</v>
      </c>
      <c r="AY37" s="666">
        <v>3.1563845050215207</v>
      </c>
      <c r="AZ37" s="664">
        <v>615</v>
      </c>
      <c r="BA37" s="666">
        <v>88.235294117647058</v>
      </c>
      <c r="BB37" s="664">
        <v>70</v>
      </c>
      <c r="BC37" s="666">
        <v>10.043041606886657</v>
      </c>
      <c r="BD37" s="664">
        <v>12</v>
      </c>
      <c r="BE37" s="666">
        <v>1.7216642754662841</v>
      </c>
      <c r="BF37" s="664">
        <v>589</v>
      </c>
      <c r="BG37" s="666">
        <v>84.505021520803453</v>
      </c>
      <c r="BH37" s="664">
        <v>93</v>
      </c>
      <c r="BI37" s="666">
        <v>13.342898134863701</v>
      </c>
      <c r="BJ37" s="664">
        <v>15</v>
      </c>
      <c r="BK37" s="666">
        <v>2.1520803443328553</v>
      </c>
      <c r="BL37" s="664">
        <v>372</v>
      </c>
      <c r="BM37" s="666">
        <v>53.371592539454802</v>
      </c>
      <c r="BN37" s="664">
        <v>295</v>
      </c>
      <c r="BO37" s="666">
        <v>42.32424677187948</v>
      </c>
      <c r="BP37" s="664">
        <v>30</v>
      </c>
      <c r="BQ37" s="667">
        <v>4.3041606886657107</v>
      </c>
    </row>
    <row r="38" spans="1:69">
      <c r="A38" s="43" t="s">
        <v>540</v>
      </c>
    </row>
  </sheetData>
  <mergeCells count="43">
    <mergeCell ref="BH6:BI6"/>
    <mergeCell ref="BJ6:BK6"/>
    <mergeCell ref="BL6:BM6"/>
    <mergeCell ref="BN6:BO6"/>
    <mergeCell ref="BP6:BQ6"/>
    <mergeCell ref="BF6:BG6"/>
    <mergeCell ref="AJ6:AK6"/>
    <mergeCell ref="AL6:AM6"/>
    <mergeCell ref="AN6:AO6"/>
    <mergeCell ref="AP6:AQ6"/>
    <mergeCell ref="AR6:AS6"/>
    <mergeCell ref="AT6:AU6"/>
    <mergeCell ref="AV6:AW6"/>
    <mergeCell ref="AX6:AY6"/>
    <mergeCell ref="AZ6:BA6"/>
    <mergeCell ref="BB6:BC6"/>
    <mergeCell ref="BD6:BE6"/>
    <mergeCell ref="AZ5:BE5"/>
    <mergeCell ref="BF5:BK5"/>
    <mergeCell ref="BL5:BQ5"/>
    <mergeCell ref="B6:C6"/>
    <mergeCell ref="D6:E6"/>
    <mergeCell ref="F6:G6"/>
    <mergeCell ref="H6:I6"/>
    <mergeCell ref="J6:K6"/>
    <mergeCell ref="L6:M6"/>
    <mergeCell ref="N6:O6"/>
    <mergeCell ref="AP5:AY5"/>
    <mergeCell ref="X6:Y6"/>
    <mergeCell ref="Z6:AA6"/>
    <mergeCell ref="AB6:AC6"/>
    <mergeCell ref="AD6:AE6"/>
    <mergeCell ref="AF6:AG6"/>
    <mergeCell ref="A5:A7"/>
    <mergeCell ref="B5:K5"/>
    <mergeCell ref="L5:U5"/>
    <mergeCell ref="V5:AE5"/>
    <mergeCell ref="AF5:AO5"/>
    <mergeCell ref="P6:Q6"/>
    <mergeCell ref="R6:S6"/>
    <mergeCell ref="T6:U6"/>
    <mergeCell ref="V6:W6"/>
    <mergeCell ref="AH6:AI6"/>
  </mergeCells>
  <hyperlinks>
    <hyperlink ref="V1" location="Índice!A1" display="(Voltar ao índice)"/>
  </hyperlinks>
  <pageMargins left="0.511811024" right="0.511811024" top="0.78740157499999996" bottom="0.78740157499999996" header="0.31496062000000002" footer="0.31496062000000002"/>
  <pageSetup paperSize="9" orientation="portrait" verticalDpi="0" r:id="rId1"/>
</worksheet>
</file>

<file path=xl/worksheets/sheet43.xml><?xml version="1.0" encoding="utf-8"?>
<worksheet xmlns="http://schemas.openxmlformats.org/spreadsheetml/2006/main" xmlns:r="http://schemas.openxmlformats.org/officeDocument/2006/relationships">
  <dimension ref="A1:AL38"/>
  <sheetViews>
    <sheetView workbookViewId="0">
      <pane xSplit="1" ySplit="8" topLeftCell="B9" activePane="bottomRight" state="frozen"/>
      <selection activeCell="A44" sqref="A44:K44"/>
      <selection pane="topRight" activeCell="A44" sqref="A44:K44"/>
      <selection pane="bottomLeft" activeCell="A44" sqref="A44:K44"/>
      <selection pane="bottomRight" activeCell="V1" sqref="V1"/>
    </sheetView>
  </sheetViews>
  <sheetFormatPr defaultRowHeight="11.25"/>
  <cols>
    <col min="1" max="1" width="16.7109375" style="669" bestFit="1" customWidth="1"/>
    <col min="2" max="2" width="9.140625" style="669" customWidth="1"/>
    <col min="3" max="3" width="8.7109375" style="669" customWidth="1"/>
    <col min="4" max="4" width="9.140625" style="669"/>
    <col min="5" max="5" width="8.5703125" style="669" customWidth="1"/>
    <col min="6" max="6" width="9" style="669" customWidth="1"/>
    <col min="7" max="7" width="7.7109375" style="669" customWidth="1"/>
    <col min="8" max="8" width="9.140625" style="669"/>
    <col min="9" max="9" width="8.28515625" style="669" customWidth="1"/>
    <col min="10" max="10" width="9.140625" style="669"/>
    <col min="11" max="11" width="8.5703125" style="669" customWidth="1"/>
    <col min="12" max="12" width="9.42578125" style="669" customWidth="1"/>
    <col min="13" max="13" width="9" style="669" customWidth="1"/>
    <col min="14" max="14" width="9.140625" style="669"/>
    <col min="15" max="15" width="8.85546875" style="669" customWidth="1"/>
    <col min="16" max="16" width="9.140625" style="669"/>
    <col min="17" max="17" width="8.7109375" style="669" customWidth="1"/>
    <col min="18" max="18" width="10.42578125" style="669" customWidth="1"/>
    <col min="19" max="19" width="9.140625" style="669" customWidth="1"/>
    <col min="20" max="20" width="9.140625" style="669"/>
    <col min="21" max="21" width="8.42578125" style="669" customWidth="1"/>
    <col min="22" max="23" width="9.140625" style="669"/>
    <col min="24" max="24" width="10.42578125" style="669" customWidth="1"/>
    <col min="25" max="25" width="9.140625" style="669" customWidth="1"/>
    <col min="26" max="29" width="9.140625" style="669"/>
    <col min="30" max="30" width="10.140625" style="669" customWidth="1"/>
    <col min="31" max="31" width="9.140625" style="669" customWidth="1"/>
    <col min="32" max="35" width="9.140625" style="669"/>
    <col min="36" max="36" width="10.28515625" style="669" customWidth="1"/>
    <col min="37" max="37" width="8.7109375" style="669" customWidth="1"/>
    <col min="38" max="256" width="9.140625" style="669"/>
    <col min="257" max="257" width="16.7109375" style="669" bestFit="1" customWidth="1"/>
    <col min="258" max="258" width="9.140625" style="669" customWidth="1"/>
    <col min="259" max="259" width="8.7109375" style="669" customWidth="1"/>
    <col min="260" max="260" width="9.140625" style="669"/>
    <col min="261" max="261" width="8.5703125" style="669" customWidth="1"/>
    <col min="262" max="262" width="9" style="669" customWidth="1"/>
    <col min="263" max="263" width="7.7109375" style="669" customWidth="1"/>
    <col min="264" max="264" width="9.140625" style="669"/>
    <col min="265" max="265" width="8.28515625" style="669" customWidth="1"/>
    <col min="266" max="266" width="9.140625" style="669"/>
    <col min="267" max="267" width="8.5703125" style="669" customWidth="1"/>
    <col min="268" max="268" width="9.42578125" style="669" customWidth="1"/>
    <col min="269" max="269" width="9" style="669" customWidth="1"/>
    <col min="270" max="270" width="9.140625" style="669"/>
    <col min="271" max="271" width="8.85546875" style="669" customWidth="1"/>
    <col min="272" max="272" width="9.140625" style="669"/>
    <col min="273" max="273" width="8.7109375" style="669" customWidth="1"/>
    <col min="274" max="274" width="10.42578125" style="669" customWidth="1"/>
    <col min="275" max="275" width="9.140625" style="669" customWidth="1"/>
    <col min="276" max="276" width="9.140625" style="669"/>
    <col min="277" max="277" width="8.42578125" style="669" customWidth="1"/>
    <col min="278" max="279" width="9.140625" style="669"/>
    <col min="280" max="280" width="10.42578125" style="669" customWidth="1"/>
    <col min="281" max="281" width="9.140625" style="669" customWidth="1"/>
    <col min="282" max="285" width="9.140625" style="669"/>
    <col min="286" max="286" width="10.140625" style="669" customWidth="1"/>
    <col min="287" max="287" width="9.140625" style="669" customWidth="1"/>
    <col min="288" max="291" width="9.140625" style="669"/>
    <col min="292" max="292" width="10.28515625" style="669" customWidth="1"/>
    <col min="293" max="293" width="8.7109375" style="669" customWidth="1"/>
    <col min="294" max="512" width="9.140625" style="669"/>
    <col min="513" max="513" width="16.7109375" style="669" bestFit="1" customWidth="1"/>
    <col min="514" max="514" width="9.140625" style="669" customWidth="1"/>
    <col min="515" max="515" width="8.7109375" style="669" customWidth="1"/>
    <col min="516" max="516" width="9.140625" style="669"/>
    <col min="517" max="517" width="8.5703125" style="669" customWidth="1"/>
    <col min="518" max="518" width="9" style="669" customWidth="1"/>
    <col min="519" max="519" width="7.7109375" style="669" customWidth="1"/>
    <col min="520" max="520" width="9.140625" style="669"/>
    <col min="521" max="521" width="8.28515625" style="669" customWidth="1"/>
    <col min="522" max="522" width="9.140625" style="669"/>
    <col min="523" max="523" width="8.5703125" style="669" customWidth="1"/>
    <col min="524" max="524" width="9.42578125" style="669" customWidth="1"/>
    <col min="525" max="525" width="9" style="669" customWidth="1"/>
    <col min="526" max="526" width="9.140625" style="669"/>
    <col min="527" max="527" width="8.85546875" style="669" customWidth="1"/>
    <col min="528" max="528" width="9.140625" style="669"/>
    <col min="529" max="529" width="8.7109375" style="669" customWidth="1"/>
    <col min="530" max="530" width="10.42578125" style="669" customWidth="1"/>
    <col min="531" max="531" width="9.140625" style="669" customWidth="1"/>
    <col min="532" max="532" width="9.140625" style="669"/>
    <col min="533" max="533" width="8.42578125" style="669" customWidth="1"/>
    <col min="534" max="535" width="9.140625" style="669"/>
    <col min="536" max="536" width="10.42578125" style="669" customWidth="1"/>
    <col min="537" max="537" width="9.140625" style="669" customWidth="1"/>
    <col min="538" max="541" width="9.140625" style="669"/>
    <col min="542" max="542" width="10.140625" style="669" customWidth="1"/>
    <col min="543" max="543" width="9.140625" style="669" customWidth="1"/>
    <col min="544" max="547" width="9.140625" style="669"/>
    <col min="548" max="548" width="10.28515625" style="669" customWidth="1"/>
    <col min="549" max="549" width="8.7109375" style="669" customWidth="1"/>
    <col min="550" max="768" width="9.140625" style="669"/>
    <col min="769" max="769" width="16.7109375" style="669" bestFit="1" customWidth="1"/>
    <col min="770" max="770" width="9.140625" style="669" customWidth="1"/>
    <col min="771" max="771" width="8.7109375" style="669" customWidth="1"/>
    <col min="772" max="772" width="9.140625" style="669"/>
    <col min="773" max="773" width="8.5703125" style="669" customWidth="1"/>
    <col min="774" max="774" width="9" style="669" customWidth="1"/>
    <col min="775" max="775" width="7.7109375" style="669" customWidth="1"/>
    <col min="776" max="776" width="9.140625" style="669"/>
    <col min="777" max="777" width="8.28515625" style="669" customWidth="1"/>
    <col min="778" max="778" width="9.140625" style="669"/>
    <col min="779" max="779" width="8.5703125" style="669" customWidth="1"/>
    <col min="780" max="780" width="9.42578125" style="669" customWidth="1"/>
    <col min="781" max="781" width="9" style="669" customWidth="1"/>
    <col min="782" max="782" width="9.140625" style="669"/>
    <col min="783" max="783" width="8.85546875" style="669" customWidth="1"/>
    <col min="784" max="784" width="9.140625" style="669"/>
    <col min="785" max="785" width="8.7109375" style="669" customWidth="1"/>
    <col min="786" max="786" width="10.42578125" style="669" customWidth="1"/>
    <col min="787" max="787" width="9.140625" style="669" customWidth="1"/>
    <col min="788" max="788" width="9.140625" style="669"/>
    <col min="789" max="789" width="8.42578125" style="669" customWidth="1"/>
    <col min="790" max="791" width="9.140625" style="669"/>
    <col min="792" max="792" width="10.42578125" style="669" customWidth="1"/>
    <col min="793" max="793" width="9.140625" style="669" customWidth="1"/>
    <col min="794" max="797" width="9.140625" style="669"/>
    <col min="798" max="798" width="10.140625" style="669" customWidth="1"/>
    <col min="799" max="799" width="9.140625" style="669" customWidth="1"/>
    <col min="800" max="803" width="9.140625" style="669"/>
    <col min="804" max="804" width="10.28515625" style="669" customWidth="1"/>
    <col min="805" max="805" width="8.7109375" style="669" customWidth="1"/>
    <col min="806" max="1024" width="9.140625" style="669"/>
    <col min="1025" max="1025" width="16.7109375" style="669" bestFit="1" customWidth="1"/>
    <col min="1026" max="1026" width="9.140625" style="669" customWidth="1"/>
    <col min="1027" max="1027" width="8.7109375" style="669" customWidth="1"/>
    <col min="1028" max="1028" width="9.140625" style="669"/>
    <col min="1029" max="1029" width="8.5703125" style="669" customWidth="1"/>
    <col min="1030" max="1030" width="9" style="669" customWidth="1"/>
    <col min="1031" max="1031" width="7.7109375" style="669" customWidth="1"/>
    <col min="1032" max="1032" width="9.140625" style="669"/>
    <col min="1033" max="1033" width="8.28515625" style="669" customWidth="1"/>
    <col min="1034" max="1034" width="9.140625" style="669"/>
    <col min="1035" max="1035" width="8.5703125" style="669" customWidth="1"/>
    <col min="1036" max="1036" width="9.42578125" style="669" customWidth="1"/>
    <col min="1037" max="1037" width="9" style="669" customWidth="1"/>
    <col min="1038" max="1038" width="9.140625" style="669"/>
    <col min="1039" max="1039" width="8.85546875" style="669" customWidth="1"/>
    <col min="1040" max="1040" width="9.140625" style="669"/>
    <col min="1041" max="1041" width="8.7109375" style="669" customWidth="1"/>
    <col min="1042" max="1042" width="10.42578125" style="669" customWidth="1"/>
    <col min="1043" max="1043" width="9.140625" style="669" customWidth="1"/>
    <col min="1044" max="1044" width="9.140625" style="669"/>
    <col min="1045" max="1045" width="8.42578125" style="669" customWidth="1"/>
    <col min="1046" max="1047" width="9.140625" style="669"/>
    <col min="1048" max="1048" width="10.42578125" style="669" customWidth="1"/>
    <col min="1049" max="1049" width="9.140625" style="669" customWidth="1"/>
    <col min="1050" max="1053" width="9.140625" style="669"/>
    <col min="1054" max="1054" width="10.140625" style="669" customWidth="1"/>
    <col min="1055" max="1055" width="9.140625" style="669" customWidth="1"/>
    <col min="1056" max="1059" width="9.140625" style="669"/>
    <col min="1060" max="1060" width="10.28515625" style="669" customWidth="1"/>
    <col min="1061" max="1061" width="8.7109375" style="669" customWidth="1"/>
    <col min="1062" max="1280" width="9.140625" style="669"/>
    <col min="1281" max="1281" width="16.7109375" style="669" bestFit="1" customWidth="1"/>
    <col min="1282" max="1282" width="9.140625" style="669" customWidth="1"/>
    <col min="1283" max="1283" width="8.7109375" style="669" customWidth="1"/>
    <col min="1284" max="1284" width="9.140625" style="669"/>
    <col min="1285" max="1285" width="8.5703125" style="669" customWidth="1"/>
    <col min="1286" max="1286" width="9" style="669" customWidth="1"/>
    <col min="1287" max="1287" width="7.7109375" style="669" customWidth="1"/>
    <col min="1288" max="1288" width="9.140625" style="669"/>
    <col min="1289" max="1289" width="8.28515625" style="669" customWidth="1"/>
    <col min="1290" max="1290" width="9.140625" style="669"/>
    <col min="1291" max="1291" width="8.5703125" style="669" customWidth="1"/>
    <col min="1292" max="1292" width="9.42578125" style="669" customWidth="1"/>
    <col min="1293" max="1293" width="9" style="669" customWidth="1"/>
    <col min="1294" max="1294" width="9.140625" style="669"/>
    <col min="1295" max="1295" width="8.85546875" style="669" customWidth="1"/>
    <col min="1296" max="1296" width="9.140625" style="669"/>
    <col min="1297" max="1297" width="8.7109375" style="669" customWidth="1"/>
    <col min="1298" max="1298" width="10.42578125" style="669" customWidth="1"/>
    <col min="1299" max="1299" width="9.140625" style="669" customWidth="1"/>
    <col min="1300" max="1300" width="9.140625" style="669"/>
    <col min="1301" max="1301" width="8.42578125" style="669" customWidth="1"/>
    <col min="1302" max="1303" width="9.140625" style="669"/>
    <col min="1304" max="1304" width="10.42578125" style="669" customWidth="1"/>
    <col min="1305" max="1305" width="9.140625" style="669" customWidth="1"/>
    <col min="1306" max="1309" width="9.140625" style="669"/>
    <col min="1310" max="1310" width="10.140625" style="669" customWidth="1"/>
    <col min="1311" max="1311" width="9.140625" style="669" customWidth="1"/>
    <col min="1312" max="1315" width="9.140625" style="669"/>
    <col min="1316" max="1316" width="10.28515625" style="669" customWidth="1"/>
    <col min="1317" max="1317" width="8.7109375" style="669" customWidth="1"/>
    <col min="1318" max="1536" width="9.140625" style="669"/>
    <col min="1537" max="1537" width="16.7109375" style="669" bestFit="1" customWidth="1"/>
    <col min="1538" max="1538" width="9.140625" style="669" customWidth="1"/>
    <col min="1539" max="1539" width="8.7109375" style="669" customWidth="1"/>
    <col min="1540" max="1540" width="9.140625" style="669"/>
    <col min="1541" max="1541" width="8.5703125" style="669" customWidth="1"/>
    <col min="1542" max="1542" width="9" style="669" customWidth="1"/>
    <col min="1543" max="1543" width="7.7109375" style="669" customWidth="1"/>
    <col min="1544" max="1544" width="9.140625" style="669"/>
    <col min="1545" max="1545" width="8.28515625" style="669" customWidth="1"/>
    <col min="1546" max="1546" width="9.140625" style="669"/>
    <col min="1547" max="1547" width="8.5703125" style="669" customWidth="1"/>
    <col min="1548" max="1548" width="9.42578125" style="669" customWidth="1"/>
    <col min="1549" max="1549" width="9" style="669" customWidth="1"/>
    <col min="1550" max="1550" width="9.140625" style="669"/>
    <col min="1551" max="1551" width="8.85546875" style="669" customWidth="1"/>
    <col min="1552" max="1552" width="9.140625" style="669"/>
    <col min="1553" max="1553" width="8.7109375" style="669" customWidth="1"/>
    <col min="1554" max="1554" width="10.42578125" style="669" customWidth="1"/>
    <col min="1555" max="1555" width="9.140625" style="669" customWidth="1"/>
    <col min="1556" max="1556" width="9.140625" style="669"/>
    <col min="1557" max="1557" width="8.42578125" style="669" customWidth="1"/>
    <col min="1558" max="1559" width="9.140625" style="669"/>
    <col min="1560" max="1560" width="10.42578125" style="669" customWidth="1"/>
    <col min="1561" max="1561" width="9.140625" style="669" customWidth="1"/>
    <col min="1562" max="1565" width="9.140625" style="669"/>
    <col min="1566" max="1566" width="10.140625" style="669" customWidth="1"/>
    <col min="1567" max="1567" width="9.140625" style="669" customWidth="1"/>
    <col min="1568" max="1571" width="9.140625" style="669"/>
    <col min="1572" max="1572" width="10.28515625" style="669" customWidth="1"/>
    <col min="1573" max="1573" width="8.7109375" style="669" customWidth="1"/>
    <col min="1574" max="1792" width="9.140625" style="669"/>
    <col min="1793" max="1793" width="16.7109375" style="669" bestFit="1" customWidth="1"/>
    <col min="1794" max="1794" width="9.140625" style="669" customWidth="1"/>
    <col min="1795" max="1795" width="8.7109375" style="669" customWidth="1"/>
    <col min="1796" max="1796" width="9.140625" style="669"/>
    <col min="1797" max="1797" width="8.5703125" style="669" customWidth="1"/>
    <col min="1798" max="1798" width="9" style="669" customWidth="1"/>
    <col min="1799" max="1799" width="7.7109375" style="669" customWidth="1"/>
    <col min="1800" max="1800" width="9.140625" style="669"/>
    <col min="1801" max="1801" width="8.28515625" style="669" customWidth="1"/>
    <col min="1802" max="1802" width="9.140625" style="669"/>
    <col min="1803" max="1803" width="8.5703125" style="669" customWidth="1"/>
    <col min="1804" max="1804" width="9.42578125" style="669" customWidth="1"/>
    <col min="1805" max="1805" width="9" style="669" customWidth="1"/>
    <col min="1806" max="1806" width="9.140625" style="669"/>
    <col min="1807" max="1807" width="8.85546875" style="669" customWidth="1"/>
    <col min="1808" max="1808" width="9.140625" style="669"/>
    <col min="1809" max="1809" width="8.7109375" style="669" customWidth="1"/>
    <col min="1810" max="1810" width="10.42578125" style="669" customWidth="1"/>
    <col min="1811" max="1811" width="9.140625" style="669" customWidth="1"/>
    <col min="1812" max="1812" width="9.140625" style="669"/>
    <col min="1813" max="1813" width="8.42578125" style="669" customWidth="1"/>
    <col min="1814" max="1815" width="9.140625" style="669"/>
    <col min="1816" max="1816" width="10.42578125" style="669" customWidth="1"/>
    <col min="1817" max="1817" width="9.140625" style="669" customWidth="1"/>
    <col min="1818" max="1821" width="9.140625" style="669"/>
    <col min="1822" max="1822" width="10.140625" style="669" customWidth="1"/>
    <col min="1823" max="1823" width="9.140625" style="669" customWidth="1"/>
    <col min="1824" max="1827" width="9.140625" style="669"/>
    <col min="1828" max="1828" width="10.28515625" style="669" customWidth="1"/>
    <col min="1829" max="1829" width="8.7109375" style="669" customWidth="1"/>
    <col min="1830" max="2048" width="9.140625" style="669"/>
    <col min="2049" max="2049" width="16.7109375" style="669" bestFit="1" customWidth="1"/>
    <col min="2050" max="2050" width="9.140625" style="669" customWidth="1"/>
    <col min="2051" max="2051" width="8.7109375" style="669" customWidth="1"/>
    <col min="2052" max="2052" width="9.140625" style="669"/>
    <col min="2053" max="2053" width="8.5703125" style="669" customWidth="1"/>
    <col min="2054" max="2054" width="9" style="669" customWidth="1"/>
    <col min="2055" max="2055" width="7.7109375" style="669" customWidth="1"/>
    <col min="2056" max="2056" width="9.140625" style="669"/>
    <col min="2057" max="2057" width="8.28515625" style="669" customWidth="1"/>
    <col min="2058" max="2058" width="9.140625" style="669"/>
    <col min="2059" max="2059" width="8.5703125" style="669" customWidth="1"/>
    <col min="2060" max="2060" width="9.42578125" style="669" customWidth="1"/>
    <col min="2061" max="2061" width="9" style="669" customWidth="1"/>
    <col min="2062" max="2062" width="9.140625" style="669"/>
    <col min="2063" max="2063" width="8.85546875" style="669" customWidth="1"/>
    <col min="2064" max="2064" width="9.140625" style="669"/>
    <col min="2065" max="2065" width="8.7109375" style="669" customWidth="1"/>
    <col min="2066" max="2066" width="10.42578125" style="669" customWidth="1"/>
    <col min="2067" max="2067" width="9.140625" style="669" customWidth="1"/>
    <col min="2068" max="2068" width="9.140625" style="669"/>
    <col min="2069" max="2069" width="8.42578125" style="669" customWidth="1"/>
    <col min="2070" max="2071" width="9.140625" style="669"/>
    <col min="2072" max="2072" width="10.42578125" style="669" customWidth="1"/>
    <col min="2073" max="2073" width="9.140625" style="669" customWidth="1"/>
    <col min="2074" max="2077" width="9.140625" style="669"/>
    <col min="2078" max="2078" width="10.140625" style="669" customWidth="1"/>
    <col min="2079" max="2079" width="9.140625" style="669" customWidth="1"/>
    <col min="2080" max="2083" width="9.140625" style="669"/>
    <col min="2084" max="2084" width="10.28515625" style="669" customWidth="1"/>
    <col min="2085" max="2085" width="8.7109375" style="669" customWidth="1"/>
    <col min="2086" max="2304" width="9.140625" style="669"/>
    <col min="2305" max="2305" width="16.7109375" style="669" bestFit="1" customWidth="1"/>
    <col min="2306" max="2306" width="9.140625" style="669" customWidth="1"/>
    <col min="2307" max="2307" width="8.7109375" style="669" customWidth="1"/>
    <col min="2308" max="2308" width="9.140625" style="669"/>
    <col min="2309" max="2309" width="8.5703125" style="669" customWidth="1"/>
    <col min="2310" max="2310" width="9" style="669" customWidth="1"/>
    <col min="2311" max="2311" width="7.7109375" style="669" customWidth="1"/>
    <col min="2312" max="2312" width="9.140625" style="669"/>
    <col min="2313" max="2313" width="8.28515625" style="669" customWidth="1"/>
    <col min="2314" max="2314" width="9.140625" style="669"/>
    <col min="2315" max="2315" width="8.5703125" style="669" customWidth="1"/>
    <col min="2316" max="2316" width="9.42578125" style="669" customWidth="1"/>
    <col min="2317" max="2317" width="9" style="669" customWidth="1"/>
    <col min="2318" max="2318" width="9.140625" style="669"/>
    <col min="2319" max="2319" width="8.85546875" style="669" customWidth="1"/>
    <col min="2320" max="2320" width="9.140625" style="669"/>
    <col min="2321" max="2321" width="8.7109375" style="669" customWidth="1"/>
    <col min="2322" max="2322" width="10.42578125" style="669" customWidth="1"/>
    <col min="2323" max="2323" width="9.140625" style="669" customWidth="1"/>
    <col min="2324" max="2324" width="9.140625" style="669"/>
    <col min="2325" max="2325" width="8.42578125" style="669" customWidth="1"/>
    <col min="2326" max="2327" width="9.140625" style="669"/>
    <col min="2328" max="2328" width="10.42578125" style="669" customWidth="1"/>
    <col min="2329" max="2329" width="9.140625" style="669" customWidth="1"/>
    <col min="2330" max="2333" width="9.140625" style="669"/>
    <col min="2334" max="2334" width="10.140625" style="669" customWidth="1"/>
    <col min="2335" max="2335" width="9.140625" style="669" customWidth="1"/>
    <col min="2336" max="2339" width="9.140625" style="669"/>
    <col min="2340" max="2340" width="10.28515625" style="669" customWidth="1"/>
    <col min="2341" max="2341" width="8.7109375" style="669" customWidth="1"/>
    <col min="2342" max="2560" width="9.140625" style="669"/>
    <col min="2561" max="2561" width="16.7109375" style="669" bestFit="1" customWidth="1"/>
    <col min="2562" max="2562" width="9.140625" style="669" customWidth="1"/>
    <col min="2563" max="2563" width="8.7109375" style="669" customWidth="1"/>
    <col min="2564" max="2564" width="9.140625" style="669"/>
    <col min="2565" max="2565" width="8.5703125" style="669" customWidth="1"/>
    <col min="2566" max="2566" width="9" style="669" customWidth="1"/>
    <col min="2567" max="2567" width="7.7109375" style="669" customWidth="1"/>
    <col min="2568" max="2568" width="9.140625" style="669"/>
    <col min="2569" max="2569" width="8.28515625" style="669" customWidth="1"/>
    <col min="2570" max="2570" width="9.140625" style="669"/>
    <col min="2571" max="2571" width="8.5703125" style="669" customWidth="1"/>
    <col min="2572" max="2572" width="9.42578125" style="669" customWidth="1"/>
    <col min="2573" max="2573" width="9" style="669" customWidth="1"/>
    <col min="2574" max="2574" width="9.140625" style="669"/>
    <col min="2575" max="2575" width="8.85546875" style="669" customWidth="1"/>
    <col min="2576" max="2576" width="9.140625" style="669"/>
    <col min="2577" max="2577" width="8.7109375" style="669" customWidth="1"/>
    <col min="2578" max="2578" width="10.42578125" style="669" customWidth="1"/>
    <col min="2579" max="2579" width="9.140625" style="669" customWidth="1"/>
    <col min="2580" max="2580" width="9.140625" style="669"/>
    <col min="2581" max="2581" width="8.42578125" style="669" customWidth="1"/>
    <col min="2582" max="2583" width="9.140625" style="669"/>
    <col min="2584" max="2584" width="10.42578125" style="669" customWidth="1"/>
    <col min="2585" max="2585" width="9.140625" style="669" customWidth="1"/>
    <col min="2586" max="2589" width="9.140625" style="669"/>
    <col min="2590" max="2590" width="10.140625" style="669" customWidth="1"/>
    <col min="2591" max="2591" width="9.140625" style="669" customWidth="1"/>
    <col min="2592" max="2595" width="9.140625" style="669"/>
    <col min="2596" max="2596" width="10.28515625" style="669" customWidth="1"/>
    <col min="2597" max="2597" width="8.7109375" style="669" customWidth="1"/>
    <col min="2598" max="2816" width="9.140625" style="669"/>
    <col min="2817" max="2817" width="16.7109375" style="669" bestFit="1" customWidth="1"/>
    <col min="2818" max="2818" width="9.140625" style="669" customWidth="1"/>
    <col min="2819" max="2819" width="8.7109375" style="669" customWidth="1"/>
    <col min="2820" max="2820" width="9.140625" style="669"/>
    <col min="2821" max="2821" width="8.5703125" style="669" customWidth="1"/>
    <col min="2822" max="2822" width="9" style="669" customWidth="1"/>
    <col min="2823" max="2823" width="7.7109375" style="669" customWidth="1"/>
    <col min="2824" max="2824" width="9.140625" style="669"/>
    <col min="2825" max="2825" width="8.28515625" style="669" customWidth="1"/>
    <col min="2826" max="2826" width="9.140625" style="669"/>
    <col min="2827" max="2827" width="8.5703125" style="669" customWidth="1"/>
    <col min="2828" max="2828" width="9.42578125" style="669" customWidth="1"/>
    <col min="2829" max="2829" width="9" style="669" customWidth="1"/>
    <col min="2830" max="2830" width="9.140625" style="669"/>
    <col min="2831" max="2831" width="8.85546875" style="669" customWidth="1"/>
    <col min="2832" max="2832" width="9.140625" style="669"/>
    <col min="2833" max="2833" width="8.7109375" style="669" customWidth="1"/>
    <col min="2834" max="2834" width="10.42578125" style="669" customWidth="1"/>
    <col min="2835" max="2835" width="9.140625" style="669" customWidth="1"/>
    <col min="2836" max="2836" width="9.140625" style="669"/>
    <col min="2837" max="2837" width="8.42578125" style="669" customWidth="1"/>
    <col min="2838" max="2839" width="9.140625" style="669"/>
    <col min="2840" max="2840" width="10.42578125" style="669" customWidth="1"/>
    <col min="2841" max="2841" width="9.140625" style="669" customWidth="1"/>
    <col min="2842" max="2845" width="9.140625" style="669"/>
    <col min="2846" max="2846" width="10.140625" style="669" customWidth="1"/>
    <col min="2847" max="2847" width="9.140625" style="669" customWidth="1"/>
    <col min="2848" max="2851" width="9.140625" style="669"/>
    <col min="2852" max="2852" width="10.28515625" style="669" customWidth="1"/>
    <col min="2853" max="2853" width="8.7109375" style="669" customWidth="1"/>
    <col min="2854" max="3072" width="9.140625" style="669"/>
    <col min="3073" max="3073" width="16.7109375" style="669" bestFit="1" customWidth="1"/>
    <col min="3074" max="3074" width="9.140625" style="669" customWidth="1"/>
    <col min="3075" max="3075" width="8.7109375" style="669" customWidth="1"/>
    <col min="3076" max="3076" width="9.140625" style="669"/>
    <col min="3077" max="3077" width="8.5703125" style="669" customWidth="1"/>
    <col min="3078" max="3078" width="9" style="669" customWidth="1"/>
    <col min="3079" max="3079" width="7.7109375" style="669" customWidth="1"/>
    <col min="3080" max="3080" width="9.140625" style="669"/>
    <col min="3081" max="3081" width="8.28515625" style="669" customWidth="1"/>
    <col min="3082" max="3082" width="9.140625" style="669"/>
    <col min="3083" max="3083" width="8.5703125" style="669" customWidth="1"/>
    <col min="3084" max="3084" width="9.42578125" style="669" customWidth="1"/>
    <col min="3085" max="3085" width="9" style="669" customWidth="1"/>
    <col min="3086" max="3086" width="9.140625" style="669"/>
    <col min="3087" max="3087" width="8.85546875" style="669" customWidth="1"/>
    <col min="3088" max="3088" width="9.140625" style="669"/>
    <col min="3089" max="3089" width="8.7109375" style="669" customWidth="1"/>
    <col min="3090" max="3090" width="10.42578125" style="669" customWidth="1"/>
    <col min="3091" max="3091" width="9.140625" style="669" customWidth="1"/>
    <col min="3092" max="3092" width="9.140625" style="669"/>
    <col min="3093" max="3093" width="8.42578125" style="669" customWidth="1"/>
    <col min="3094" max="3095" width="9.140625" style="669"/>
    <col min="3096" max="3096" width="10.42578125" style="669" customWidth="1"/>
    <col min="3097" max="3097" width="9.140625" style="669" customWidth="1"/>
    <col min="3098" max="3101" width="9.140625" style="669"/>
    <col min="3102" max="3102" width="10.140625" style="669" customWidth="1"/>
    <col min="3103" max="3103" width="9.140625" style="669" customWidth="1"/>
    <col min="3104" max="3107" width="9.140625" style="669"/>
    <col min="3108" max="3108" width="10.28515625" style="669" customWidth="1"/>
    <col min="3109" max="3109" width="8.7109375" style="669" customWidth="1"/>
    <col min="3110" max="3328" width="9.140625" style="669"/>
    <col min="3329" max="3329" width="16.7109375" style="669" bestFit="1" customWidth="1"/>
    <col min="3330" max="3330" width="9.140625" style="669" customWidth="1"/>
    <col min="3331" max="3331" width="8.7109375" style="669" customWidth="1"/>
    <col min="3332" max="3332" width="9.140625" style="669"/>
    <col min="3333" max="3333" width="8.5703125" style="669" customWidth="1"/>
    <col min="3334" max="3334" width="9" style="669" customWidth="1"/>
    <col min="3335" max="3335" width="7.7109375" style="669" customWidth="1"/>
    <col min="3336" max="3336" width="9.140625" style="669"/>
    <col min="3337" max="3337" width="8.28515625" style="669" customWidth="1"/>
    <col min="3338" max="3338" width="9.140625" style="669"/>
    <col min="3339" max="3339" width="8.5703125" style="669" customWidth="1"/>
    <col min="3340" max="3340" width="9.42578125" style="669" customWidth="1"/>
    <col min="3341" max="3341" width="9" style="669" customWidth="1"/>
    <col min="3342" max="3342" width="9.140625" style="669"/>
    <col min="3343" max="3343" width="8.85546875" style="669" customWidth="1"/>
    <col min="3344" max="3344" width="9.140625" style="669"/>
    <col min="3345" max="3345" width="8.7109375" style="669" customWidth="1"/>
    <col min="3346" max="3346" width="10.42578125" style="669" customWidth="1"/>
    <col min="3347" max="3347" width="9.140625" style="669" customWidth="1"/>
    <col min="3348" max="3348" width="9.140625" style="669"/>
    <col min="3349" max="3349" width="8.42578125" style="669" customWidth="1"/>
    <col min="3350" max="3351" width="9.140625" style="669"/>
    <col min="3352" max="3352" width="10.42578125" style="669" customWidth="1"/>
    <col min="3353" max="3353" width="9.140625" style="669" customWidth="1"/>
    <col min="3354" max="3357" width="9.140625" style="669"/>
    <col min="3358" max="3358" width="10.140625" style="669" customWidth="1"/>
    <col min="3359" max="3359" width="9.140625" style="669" customWidth="1"/>
    <col min="3360" max="3363" width="9.140625" style="669"/>
    <col min="3364" max="3364" width="10.28515625" style="669" customWidth="1"/>
    <col min="3365" max="3365" width="8.7109375" style="669" customWidth="1"/>
    <col min="3366" max="3584" width="9.140625" style="669"/>
    <col min="3585" max="3585" width="16.7109375" style="669" bestFit="1" customWidth="1"/>
    <col min="3586" max="3586" width="9.140625" style="669" customWidth="1"/>
    <col min="3587" max="3587" width="8.7109375" style="669" customWidth="1"/>
    <col min="3588" max="3588" width="9.140625" style="669"/>
    <col min="3589" max="3589" width="8.5703125" style="669" customWidth="1"/>
    <col min="3590" max="3590" width="9" style="669" customWidth="1"/>
    <col min="3591" max="3591" width="7.7109375" style="669" customWidth="1"/>
    <col min="3592" max="3592" width="9.140625" style="669"/>
    <col min="3593" max="3593" width="8.28515625" style="669" customWidth="1"/>
    <col min="3594" max="3594" width="9.140625" style="669"/>
    <col min="3595" max="3595" width="8.5703125" style="669" customWidth="1"/>
    <col min="3596" max="3596" width="9.42578125" style="669" customWidth="1"/>
    <col min="3597" max="3597" width="9" style="669" customWidth="1"/>
    <col min="3598" max="3598" width="9.140625" style="669"/>
    <col min="3599" max="3599" width="8.85546875" style="669" customWidth="1"/>
    <col min="3600" max="3600" width="9.140625" style="669"/>
    <col min="3601" max="3601" width="8.7109375" style="669" customWidth="1"/>
    <col min="3602" max="3602" width="10.42578125" style="669" customWidth="1"/>
    <col min="3603" max="3603" width="9.140625" style="669" customWidth="1"/>
    <col min="3604" max="3604" width="9.140625" style="669"/>
    <col min="3605" max="3605" width="8.42578125" style="669" customWidth="1"/>
    <col min="3606" max="3607" width="9.140625" style="669"/>
    <col min="3608" max="3608" width="10.42578125" style="669" customWidth="1"/>
    <col min="3609" max="3609" width="9.140625" style="669" customWidth="1"/>
    <col min="3610" max="3613" width="9.140625" style="669"/>
    <col min="3614" max="3614" width="10.140625" style="669" customWidth="1"/>
    <col min="3615" max="3615" width="9.140625" style="669" customWidth="1"/>
    <col min="3616" max="3619" width="9.140625" style="669"/>
    <col min="3620" max="3620" width="10.28515625" style="669" customWidth="1"/>
    <col min="3621" max="3621" width="8.7109375" style="669" customWidth="1"/>
    <col min="3622" max="3840" width="9.140625" style="669"/>
    <col min="3841" max="3841" width="16.7109375" style="669" bestFit="1" customWidth="1"/>
    <col min="3842" max="3842" width="9.140625" style="669" customWidth="1"/>
    <col min="3843" max="3843" width="8.7109375" style="669" customWidth="1"/>
    <col min="3844" max="3844" width="9.140625" style="669"/>
    <col min="3845" max="3845" width="8.5703125" style="669" customWidth="1"/>
    <col min="3846" max="3846" width="9" style="669" customWidth="1"/>
    <col min="3847" max="3847" width="7.7109375" style="669" customWidth="1"/>
    <col min="3848" max="3848" width="9.140625" style="669"/>
    <col min="3849" max="3849" width="8.28515625" style="669" customWidth="1"/>
    <col min="3850" max="3850" width="9.140625" style="669"/>
    <col min="3851" max="3851" width="8.5703125" style="669" customWidth="1"/>
    <col min="3852" max="3852" width="9.42578125" style="669" customWidth="1"/>
    <col min="3853" max="3853" width="9" style="669" customWidth="1"/>
    <col min="3854" max="3854" width="9.140625" style="669"/>
    <col min="3855" max="3855" width="8.85546875" style="669" customWidth="1"/>
    <col min="3856" max="3856" width="9.140625" style="669"/>
    <col min="3857" max="3857" width="8.7109375" style="669" customWidth="1"/>
    <col min="3858" max="3858" width="10.42578125" style="669" customWidth="1"/>
    <col min="3859" max="3859" width="9.140625" style="669" customWidth="1"/>
    <col min="3860" max="3860" width="9.140625" style="669"/>
    <col min="3861" max="3861" width="8.42578125" style="669" customWidth="1"/>
    <col min="3862" max="3863" width="9.140625" style="669"/>
    <col min="3864" max="3864" width="10.42578125" style="669" customWidth="1"/>
    <col min="3865" max="3865" width="9.140625" style="669" customWidth="1"/>
    <col min="3866" max="3869" width="9.140625" style="669"/>
    <col min="3870" max="3870" width="10.140625" style="669" customWidth="1"/>
    <col min="3871" max="3871" width="9.140625" style="669" customWidth="1"/>
    <col min="3872" max="3875" width="9.140625" style="669"/>
    <col min="3876" max="3876" width="10.28515625" style="669" customWidth="1"/>
    <col min="3877" max="3877" width="8.7109375" style="669" customWidth="1"/>
    <col min="3878" max="4096" width="9.140625" style="669"/>
    <col min="4097" max="4097" width="16.7109375" style="669" bestFit="1" customWidth="1"/>
    <col min="4098" max="4098" width="9.140625" style="669" customWidth="1"/>
    <col min="4099" max="4099" width="8.7109375" style="669" customWidth="1"/>
    <col min="4100" max="4100" width="9.140625" style="669"/>
    <col min="4101" max="4101" width="8.5703125" style="669" customWidth="1"/>
    <col min="4102" max="4102" width="9" style="669" customWidth="1"/>
    <col min="4103" max="4103" width="7.7109375" style="669" customWidth="1"/>
    <col min="4104" max="4104" width="9.140625" style="669"/>
    <col min="4105" max="4105" width="8.28515625" style="669" customWidth="1"/>
    <col min="4106" max="4106" width="9.140625" style="669"/>
    <col min="4107" max="4107" width="8.5703125" style="669" customWidth="1"/>
    <col min="4108" max="4108" width="9.42578125" style="669" customWidth="1"/>
    <col min="4109" max="4109" width="9" style="669" customWidth="1"/>
    <col min="4110" max="4110" width="9.140625" style="669"/>
    <col min="4111" max="4111" width="8.85546875" style="669" customWidth="1"/>
    <col min="4112" max="4112" width="9.140625" style="669"/>
    <col min="4113" max="4113" width="8.7109375" style="669" customWidth="1"/>
    <col min="4114" max="4114" width="10.42578125" style="669" customWidth="1"/>
    <col min="4115" max="4115" width="9.140625" style="669" customWidth="1"/>
    <col min="4116" max="4116" width="9.140625" style="669"/>
    <col min="4117" max="4117" width="8.42578125" style="669" customWidth="1"/>
    <col min="4118" max="4119" width="9.140625" style="669"/>
    <col min="4120" max="4120" width="10.42578125" style="669" customWidth="1"/>
    <col min="4121" max="4121" width="9.140625" style="669" customWidth="1"/>
    <col min="4122" max="4125" width="9.140625" style="669"/>
    <col min="4126" max="4126" width="10.140625" style="669" customWidth="1"/>
    <col min="4127" max="4127" width="9.140625" style="669" customWidth="1"/>
    <col min="4128" max="4131" width="9.140625" style="669"/>
    <col min="4132" max="4132" width="10.28515625" style="669" customWidth="1"/>
    <col min="4133" max="4133" width="8.7109375" style="669" customWidth="1"/>
    <col min="4134" max="4352" width="9.140625" style="669"/>
    <col min="4353" max="4353" width="16.7109375" style="669" bestFit="1" customWidth="1"/>
    <col min="4354" max="4354" width="9.140625" style="669" customWidth="1"/>
    <col min="4355" max="4355" width="8.7109375" style="669" customWidth="1"/>
    <col min="4356" max="4356" width="9.140625" style="669"/>
    <col min="4357" max="4357" width="8.5703125" style="669" customWidth="1"/>
    <col min="4358" max="4358" width="9" style="669" customWidth="1"/>
    <col min="4359" max="4359" width="7.7109375" style="669" customWidth="1"/>
    <col min="4360" max="4360" width="9.140625" style="669"/>
    <col min="4361" max="4361" width="8.28515625" style="669" customWidth="1"/>
    <col min="4362" max="4362" width="9.140625" style="669"/>
    <col min="4363" max="4363" width="8.5703125" style="669" customWidth="1"/>
    <col min="4364" max="4364" width="9.42578125" style="669" customWidth="1"/>
    <col min="4365" max="4365" width="9" style="669" customWidth="1"/>
    <col min="4366" max="4366" width="9.140625" style="669"/>
    <col min="4367" max="4367" width="8.85546875" style="669" customWidth="1"/>
    <col min="4368" max="4368" width="9.140625" style="669"/>
    <col min="4369" max="4369" width="8.7109375" style="669" customWidth="1"/>
    <col min="4370" max="4370" width="10.42578125" style="669" customWidth="1"/>
    <col min="4371" max="4371" width="9.140625" style="669" customWidth="1"/>
    <col min="4372" max="4372" width="9.140625" style="669"/>
    <col min="4373" max="4373" width="8.42578125" style="669" customWidth="1"/>
    <col min="4374" max="4375" width="9.140625" style="669"/>
    <col min="4376" max="4376" width="10.42578125" style="669" customWidth="1"/>
    <col min="4377" max="4377" width="9.140625" style="669" customWidth="1"/>
    <col min="4378" max="4381" width="9.140625" style="669"/>
    <col min="4382" max="4382" width="10.140625" style="669" customWidth="1"/>
    <col min="4383" max="4383" width="9.140625" style="669" customWidth="1"/>
    <col min="4384" max="4387" width="9.140625" style="669"/>
    <col min="4388" max="4388" width="10.28515625" style="669" customWidth="1"/>
    <col min="4389" max="4389" width="8.7109375" style="669" customWidth="1"/>
    <col min="4390" max="4608" width="9.140625" style="669"/>
    <col min="4609" max="4609" width="16.7109375" style="669" bestFit="1" customWidth="1"/>
    <col min="4610" max="4610" width="9.140625" style="669" customWidth="1"/>
    <col min="4611" max="4611" width="8.7109375" style="669" customWidth="1"/>
    <col min="4612" max="4612" width="9.140625" style="669"/>
    <col min="4613" max="4613" width="8.5703125" style="669" customWidth="1"/>
    <col min="4614" max="4614" width="9" style="669" customWidth="1"/>
    <col min="4615" max="4615" width="7.7109375" style="669" customWidth="1"/>
    <col min="4616" max="4616" width="9.140625" style="669"/>
    <col min="4617" max="4617" width="8.28515625" style="669" customWidth="1"/>
    <col min="4618" max="4618" width="9.140625" style="669"/>
    <col min="4619" max="4619" width="8.5703125" style="669" customWidth="1"/>
    <col min="4620" max="4620" width="9.42578125" style="669" customWidth="1"/>
    <col min="4621" max="4621" width="9" style="669" customWidth="1"/>
    <col min="4622" max="4622" width="9.140625" style="669"/>
    <col min="4623" max="4623" width="8.85546875" style="669" customWidth="1"/>
    <col min="4624" max="4624" width="9.140625" style="669"/>
    <col min="4625" max="4625" width="8.7109375" style="669" customWidth="1"/>
    <col min="4626" max="4626" width="10.42578125" style="669" customWidth="1"/>
    <col min="4627" max="4627" width="9.140625" style="669" customWidth="1"/>
    <col min="4628" max="4628" width="9.140625" style="669"/>
    <col min="4629" max="4629" width="8.42578125" style="669" customWidth="1"/>
    <col min="4630" max="4631" width="9.140625" style="669"/>
    <col min="4632" max="4632" width="10.42578125" style="669" customWidth="1"/>
    <col min="4633" max="4633" width="9.140625" style="669" customWidth="1"/>
    <col min="4634" max="4637" width="9.140625" style="669"/>
    <col min="4638" max="4638" width="10.140625" style="669" customWidth="1"/>
    <col min="4639" max="4639" width="9.140625" style="669" customWidth="1"/>
    <col min="4640" max="4643" width="9.140625" style="669"/>
    <col min="4644" max="4644" width="10.28515625" style="669" customWidth="1"/>
    <col min="4645" max="4645" width="8.7109375" style="669" customWidth="1"/>
    <col min="4646" max="4864" width="9.140625" style="669"/>
    <col min="4865" max="4865" width="16.7109375" style="669" bestFit="1" customWidth="1"/>
    <col min="4866" max="4866" width="9.140625" style="669" customWidth="1"/>
    <col min="4867" max="4867" width="8.7109375" style="669" customWidth="1"/>
    <col min="4868" max="4868" width="9.140625" style="669"/>
    <col min="4869" max="4869" width="8.5703125" style="669" customWidth="1"/>
    <col min="4870" max="4870" width="9" style="669" customWidth="1"/>
    <col min="4871" max="4871" width="7.7109375" style="669" customWidth="1"/>
    <col min="4872" max="4872" width="9.140625" style="669"/>
    <col min="4873" max="4873" width="8.28515625" style="669" customWidth="1"/>
    <col min="4874" max="4874" width="9.140625" style="669"/>
    <col min="4875" max="4875" width="8.5703125" style="669" customWidth="1"/>
    <col min="4876" max="4876" width="9.42578125" style="669" customWidth="1"/>
    <col min="4877" max="4877" width="9" style="669" customWidth="1"/>
    <col min="4878" max="4878" width="9.140625" style="669"/>
    <col min="4879" max="4879" width="8.85546875" style="669" customWidth="1"/>
    <col min="4880" max="4880" width="9.140625" style="669"/>
    <col min="4881" max="4881" width="8.7109375" style="669" customWidth="1"/>
    <col min="4882" max="4882" width="10.42578125" style="669" customWidth="1"/>
    <col min="4883" max="4883" width="9.140625" style="669" customWidth="1"/>
    <col min="4884" max="4884" width="9.140625" style="669"/>
    <col min="4885" max="4885" width="8.42578125" style="669" customWidth="1"/>
    <col min="4886" max="4887" width="9.140625" style="669"/>
    <col min="4888" max="4888" width="10.42578125" style="669" customWidth="1"/>
    <col min="4889" max="4889" width="9.140625" style="669" customWidth="1"/>
    <col min="4890" max="4893" width="9.140625" style="669"/>
    <col min="4894" max="4894" width="10.140625" style="669" customWidth="1"/>
    <col min="4895" max="4895" width="9.140625" style="669" customWidth="1"/>
    <col min="4896" max="4899" width="9.140625" style="669"/>
    <col min="4900" max="4900" width="10.28515625" style="669" customWidth="1"/>
    <col min="4901" max="4901" width="8.7109375" style="669" customWidth="1"/>
    <col min="4902" max="5120" width="9.140625" style="669"/>
    <col min="5121" max="5121" width="16.7109375" style="669" bestFit="1" customWidth="1"/>
    <col min="5122" max="5122" width="9.140625" style="669" customWidth="1"/>
    <col min="5123" max="5123" width="8.7109375" style="669" customWidth="1"/>
    <col min="5124" max="5124" width="9.140625" style="669"/>
    <col min="5125" max="5125" width="8.5703125" style="669" customWidth="1"/>
    <col min="5126" max="5126" width="9" style="669" customWidth="1"/>
    <col min="5127" max="5127" width="7.7109375" style="669" customWidth="1"/>
    <col min="5128" max="5128" width="9.140625" style="669"/>
    <col min="5129" max="5129" width="8.28515625" style="669" customWidth="1"/>
    <col min="5130" max="5130" width="9.140625" style="669"/>
    <col min="5131" max="5131" width="8.5703125" style="669" customWidth="1"/>
    <col min="5132" max="5132" width="9.42578125" style="669" customWidth="1"/>
    <col min="5133" max="5133" width="9" style="669" customWidth="1"/>
    <col min="5134" max="5134" width="9.140625" style="669"/>
    <col min="5135" max="5135" width="8.85546875" style="669" customWidth="1"/>
    <col min="5136" max="5136" width="9.140625" style="669"/>
    <col min="5137" max="5137" width="8.7109375" style="669" customWidth="1"/>
    <col min="5138" max="5138" width="10.42578125" style="669" customWidth="1"/>
    <col min="5139" max="5139" width="9.140625" style="669" customWidth="1"/>
    <col min="5140" max="5140" width="9.140625" style="669"/>
    <col min="5141" max="5141" width="8.42578125" style="669" customWidth="1"/>
    <col min="5142" max="5143" width="9.140625" style="669"/>
    <col min="5144" max="5144" width="10.42578125" style="669" customWidth="1"/>
    <col min="5145" max="5145" width="9.140625" style="669" customWidth="1"/>
    <col min="5146" max="5149" width="9.140625" style="669"/>
    <col min="5150" max="5150" width="10.140625" style="669" customWidth="1"/>
    <col min="5151" max="5151" width="9.140625" style="669" customWidth="1"/>
    <col min="5152" max="5155" width="9.140625" style="669"/>
    <col min="5156" max="5156" width="10.28515625" style="669" customWidth="1"/>
    <col min="5157" max="5157" width="8.7109375" style="669" customWidth="1"/>
    <col min="5158" max="5376" width="9.140625" style="669"/>
    <col min="5377" max="5377" width="16.7109375" style="669" bestFit="1" customWidth="1"/>
    <col min="5378" max="5378" width="9.140625" style="669" customWidth="1"/>
    <col min="5379" max="5379" width="8.7109375" style="669" customWidth="1"/>
    <col min="5380" max="5380" width="9.140625" style="669"/>
    <col min="5381" max="5381" width="8.5703125" style="669" customWidth="1"/>
    <col min="5382" max="5382" width="9" style="669" customWidth="1"/>
    <col min="5383" max="5383" width="7.7109375" style="669" customWidth="1"/>
    <col min="5384" max="5384" width="9.140625" style="669"/>
    <col min="5385" max="5385" width="8.28515625" style="669" customWidth="1"/>
    <col min="5386" max="5386" width="9.140625" style="669"/>
    <col min="5387" max="5387" width="8.5703125" style="669" customWidth="1"/>
    <col min="5388" max="5388" width="9.42578125" style="669" customWidth="1"/>
    <col min="5389" max="5389" width="9" style="669" customWidth="1"/>
    <col min="5390" max="5390" width="9.140625" style="669"/>
    <col min="5391" max="5391" width="8.85546875" style="669" customWidth="1"/>
    <col min="5392" max="5392" width="9.140625" style="669"/>
    <col min="5393" max="5393" width="8.7109375" style="669" customWidth="1"/>
    <col min="5394" max="5394" width="10.42578125" style="669" customWidth="1"/>
    <col min="5395" max="5395" width="9.140625" style="669" customWidth="1"/>
    <col min="5396" max="5396" width="9.140625" style="669"/>
    <col min="5397" max="5397" width="8.42578125" style="669" customWidth="1"/>
    <col min="5398" max="5399" width="9.140625" style="669"/>
    <col min="5400" max="5400" width="10.42578125" style="669" customWidth="1"/>
    <col min="5401" max="5401" width="9.140625" style="669" customWidth="1"/>
    <col min="5402" max="5405" width="9.140625" style="669"/>
    <col min="5406" max="5406" width="10.140625" style="669" customWidth="1"/>
    <col min="5407" max="5407" width="9.140625" style="669" customWidth="1"/>
    <col min="5408" max="5411" width="9.140625" style="669"/>
    <col min="5412" max="5412" width="10.28515625" style="669" customWidth="1"/>
    <col min="5413" max="5413" width="8.7109375" style="669" customWidth="1"/>
    <col min="5414" max="5632" width="9.140625" style="669"/>
    <col min="5633" max="5633" width="16.7109375" style="669" bestFit="1" customWidth="1"/>
    <col min="5634" max="5634" width="9.140625" style="669" customWidth="1"/>
    <col min="5635" max="5635" width="8.7109375" style="669" customWidth="1"/>
    <col min="5636" max="5636" width="9.140625" style="669"/>
    <col min="5637" max="5637" width="8.5703125" style="669" customWidth="1"/>
    <col min="5638" max="5638" width="9" style="669" customWidth="1"/>
    <col min="5639" max="5639" width="7.7109375" style="669" customWidth="1"/>
    <col min="5640" max="5640" width="9.140625" style="669"/>
    <col min="5641" max="5641" width="8.28515625" style="669" customWidth="1"/>
    <col min="5642" max="5642" width="9.140625" style="669"/>
    <col min="5643" max="5643" width="8.5703125" style="669" customWidth="1"/>
    <col min="5644" max="5644" width="9.42578125" style="669" customWidth="1"/>
    <col min="5645" max="5645" width="9" style="669" customWidth="1"/>
    <col min="5646" max="5646" width="9.140625" style="669"/>
    <col min="5647" max="5647" width="8.85546875" style="669" customWidth="1"/>
    <col min="5648" max="5648" width="9.140625" style="669"/>
    <col min="5649" max="5649" width="8.7109375" style="669" customWidth="1"/>
    <col min="5650" max="5650" width="10.42578125" style="669" customWidth="1"/>
    <col min="5651" max="5651" width="9.140625" style="669" customWidth="1"/>
    <col min="5652" max="5652" width="9.140625" style="669"/>
    <col min="5653" max="5653" width="8.42578125" style="669" customWidth="1"/>
    <col min="5654" max="5655" width="9.140625" style="669"/>
    <col min="5656" max="5656" width="10.42578125" style="669" customWidth="1"/>
    <col min="5657" max="5657" width="9.140625" style="669" customWidth="1"/>
    <col min="5658" max="5661" width="9.140625" style="669"/>
    <col min="5662" max="5662" width="10.140625" style="669" customWidth="1"/>
    <col min="5663" max="5663" width="9.140625" style="669" customWidth="1"/>
    <col min="5664" max="5667" width="9.140625" style="669"/>
    <col min="5668" max="5668" width="10.28515625" style="669" customWidth="1"/>
    <col min="5669" max="5669" width="8.7109375" style="669" customWidth="1"/>
    <col min="5670" max="5888" width="9.140625" style="669"/>
    <col min="5889" max="5889" width="16.7109375" style="669" bestFit="1" customWidth="1"/>
    <col min="5890" max="5890" width="9.140625" style="669" customWidth="1"/>
    <col min="5891" max="5891" width="8.7109375" style="669" customWidth="1"/>
    <col min="5892" max="5892" width="9.140625" style="669"/>
    <col min="5893" max="5893" width="8.5703125" style="669" customWidth="1"/>
    <col min="5894" max="5894" width="9" style="669" customWidth="1"/>
    <col min="5895" max="5895" width="7.7109375" style="669" customWidth="1"/>
    <col min="5896" max="5896" width="9.140625" style="669"/>
    <col min="5897" max="5897" width="8.28515625" style="669" customWidth="1"/>
    <col min="5898" max="5898" width="9.140625" style="669"/>
    <col min="5899" max="5899" width="8.5703125" style="669" customWidth="1"/>
    <col min="5900" max="5900" width="9.42578125" style="669" customWidth="1"/>
    <col min="5901" max="5901" width="9" style="669" customWidth="1"/>
    <col min="5902" max="5902" width="9.140625" style="669"/>
    <col min="5903" max="5903" width="8.85546875" style="669" customWidth="1"/>
    <col min="5904" max="5904" width="9.140625" style="669"/>
    <col min="5905" max="5905" width="8.7109375" style="669" customWidth="1"/>
    <col min="5906" max="5906" width="10.42578125" style="669" customWidth="1"/>
    <col min="5907" max="5907" width="9.140625" style="669" customWidth="1"/>
    <col min="5908" max="5908" width="9.140625" style="669"/>
    <col min="5909" max="5909" width="8.42578125" style="669" customWidth="1"/>
    <col min="5910" max="5911" width="9.140625" style="669"/>
    <col min="5912" max="5912" width="10.42578125" style="669" customWidth="1"/>
    <col min="5913" max="5913" width="9.140625" style="669" customWidth="1"/>
    <col min="5914" max="5917" width="9.140625" style="669"/>
    <col min="5918" max="5918" width="10.140625" style="669" customWidth="1"/>
    <col min="5919" max="5919" width="9.140625" style="669" customWidth="1"/>
    <col min="5920" max="5923" width="9.140625" style="669"/>
    <col min="5924" max="5924" width="10.28515625" style="669" customWidth="1"/>
    <col min="5925" max="5925" width="8.7109375" style="669" customWidth="1"/>
    <col min="5926" max="6144" width="9.140625" style="669"/>
    <col min="6145" max="6145" width="16.7109375" style="669" bestFit="1" customWidth="1"/>
    <col min="6146" max="6146" width="9.140625" style="669" customWidth="1"/>
    <col min="6147" max="6147" width="8.7109375" style="669" customWidth="1"/>
    <col min="6148" max="6148" width="9.140625" style="669"/>
    <col min="6149" max="6149" width="8.5703125" style="669" customWidth="1"/>
    <col min="6150" max="6150" width="9" style="669" customWidth="1"/>
    <col min="6151" max="6151" width="7.7109375" style="669" customWidth="1"/>
    <col min="6152" max="6152" width="9.140625" style="669"/>
    <col min="6153" max="6153" width="8.28515625" style="669" customWidth="1"/>
    <col min="6154" max="6154" width="9.140625" style="669"/>
    <col min="6155" max="6155" width="8.5703125" style="669" customWidth="1"/>
    <col min="6156" max="6156" width="9.42578125" style="669" customWidth="1"/>
    <col min="6157" max="6157" width="9" style="669" customWidth="1"/>
    <col min="6158" max="6158" width="9.140625" style="669"/>
    <col min="6159" max="6159" width="8.85546875" style="669" customWidth="1"/>
    <col min="6160" max="6160" width="9.140625" style="669"/>
    <col min="6161" max="6161" width="8.7109375" style="669" customWidth="1"/>
    <col min="6162" max="6162" width="10.42578125" style="669" customWidth="1"/>
    <col min="6163" max="6163" width="9.140625" style="669" customWidth="1"/>
    <col min="6164" max="6164" width="9.140625" style="669"/>
    <col min="6165" max="6165" width="8.42578125" style="669" customWidth="1"/>
    <col min="6166" max="6167" width="9.140625" style="669"/>
    <col min="6168" max="6168" width="10.42578125" style="669" customWidth="1"/>
    <col min="6169" max="6169" width="9.140625" style="669" customWidth="1"/>
    <col min="6170" max="6173" width="9.140625" style="669"/>
    <col min="6174" max="6174" width="10.140625" style="669" customWidth="1"/>
    <col min="6175" max="6175" width="9.140625" style="669" customWidth="1"/>
    <col min="6176" max="6179" width="9.140625" style="669"/>
    <col min="6180" max="6180" width="10.28515625" style="669" customWidth="1"/>
    <col min="6181" max="6181" width="8.7109375" style="669" customWidth="1"/>
    <col min="6182" max="6400" width="9.140625" style="669"/>
    <col min="6401" max="6401" width="16.7109375" style="669" bestFit="1" customWidth="1"/>
    <col min="6402" max="6402" width="9.140625" style="669" customWidth="1"/>
    <col min="6403" max="6403" width="8.7109375" style="669" customWidth="1"/>
    <col min="6404" max="6404" width="9.140625" style="669"/>
    <col min="6405" max="6405" width="8.5703125" style="669" customWidth="1"/>
    <col min="6406" max="6406" width="9" style="669" customWidth="1"/>
    <col min="6407" max="6407" width="7.7109375" style="669" customWidth="1"/>
    <col min="6408" max="6408" width="9.140625" style="669"/>
    <col min="6409" max="6409" width="8.28515625" style="669" customWidth="1"/>
    <col min="6410" max="6410" width="9.140625" style="669"/>
    <col min="6411" max="6411" width="8.5703125" style="669" customWidth="1"/>
    <col min="6412" max="6412" width="9.42578125" style="669" customWidth="1"/>
    <col min="6413" max="6413" width="9" style="669" customWidth="1"/>
    <col min="6414" max="6414" width="9.140625" style="669"/>
    <col min="6415" max="6415" width="8.85546875" style="669" customWidth="1"/>
    <col min="6416" max="6416" width="9.140625" style="669"/>
    <col min="6417" max="6417" width="8.7109375" style="669" customWidth="1"/>
    <col min="6418" max="6418" width="10.42578125" style="669" customWidth="1"/>
    <col min="6419" max="6419" width="9.140625" style="669" customWidth="1"/>
    <col min="6420" max="6420" width="9.140625" style="669"/>
    <col min="6421" max="6421" width="8.42578125" style="669" customWidth="1"/>
    <col min="6422" max="6423" width="9.140625" style="669"/>
    <col min="6424" max="6424" width="10.42578125" style="669" customWidth="1"/>
    <col min="6425" max="6425" width="9.140625" style="669" customWidth="1"/>
    <col min="6426" max="6429" width="9.140625" style="669"/>
    <col min="6430" max="6430" width="10.140625" style="669" customWidth="1"/>
    <col min="6431" max="6431" width="9.140625" style="669" customWidth="1"/>
    <col min="6432" max="6435" width="9.140625" style="669"/>
    <col min="6436" max="6436" width="10.28515625" style="669" customWidth="1"/>
    <col min="6437" max="6437" width="8.7109375" style="669" customWidth="1"/>
    <col min="6438" max="6656" width="9.140625" style="669"/>
    <col min="6657" max="6657" width="16.7109375" style="669" bestFit="1" customWidth="1"/>
    <col min="6658" max="6658" width="9.140625" style="669" customWidth="1"/>
    <col min="6659" max="6659" width="8.7109375" style="669" customWidth="1"/>
    <col min="6660" max="6660" width="9.140625" style="669"/>
    <col min="6661" max="6661" width="8.5703125" style="669" customWidth="1"/>
    <col min="6662" max="6662" width="9" style="669" customWidth="1"/>
    <col min="6663" max="6663" width="7.7109375" style="669" customWidth="1"/>
    <col min="6664" max="6664" width="9.140625" style="669"/>
    <col min="6665" max="6665" width="8.28515625" style="669" customWidth="1"/>
    <col min="6666" max="6666" width="9.140625" style="669"/>
    <col min="6667" max="6667" width="8.5703125" style="669" customWidth="1"/>
    <col min="6668" max="6668" width="9.42578125" style="669" customWidth="1"/>
    <col min="6669" max="6669" width="9" style="669" customWidth="1"/>
    <col min="6670" max="6670" width="9.140625" style="669"/>
    <col min="6671" max="6671" width="8.85546875" style="669" customWidth="1"/>
    <col min="6672" max="6672" width="9.140625" style="669"/>
    <col min="6673" max="6673" width="8.7109375" style="669" customWidth="1"/>
    <col min="6674" max="6674" width="10.42578125" style="669" customWidth="1"/>
    <col min="6675" max="6675" width="9.140625" style="669" customWidth="1"/>
    <col min="6676" max="6676" width="9.140625" style="669"/>
    <col min="6677" max="6677" width="8.42578125" style="669" customWidth="1"/>
    <col min="6678" max="6679" width="9.140625" style="669"/>
    <col min="6680" max="6680" width="10.42578125" style="669" customWidth="1"/>
    <col min="6681" max="6681" width="9.140625" style="669" customWidth="1"/>
    <col min="6682" max="6685" width="9.140625" style="669"/>
    <col min="6686" max="6686" width="10.140625" style="669" customWidth="1"/>
    <col min="6687" max="6687" width="9.140625" style="669" customWidth="1"/>
    <col min="6688" max="6691" width="9.140625" style="669"/>
    <col min="6692" max="6692" width="10.28515625" style="669" customWidth="1"/>
    <col min="6693" max="6693" width="8.7109375" style="669" customWidth="1"/>
    <col min="6694" max="6912" width="9.140625" style="669"/>
    <col min="6913" max="6913" width="16.7109375" style="669" bestFit="1" customWidth="1"/>
    <col min="6914" max="6914" width="9.140625" style="669" customWidth="1"/>
    <col min="6915" max="6915" width="8.7109375" style="669" customWidth="1"/>
    <col min="6916" max="6916" width="9.140625" style="669"/>
    <col min="6917" max="6917" width="8.5703125" style="669" customWidth="1"/>
    <col min="6918" max="6918" width="9" style="669" customWidth="1"/>
    <col min="6919" max="6919" width="7.7109375" style="669" customWidth="1"/>
    <col min="6920" max="6920" width="9.140625" style="669"/>
    <col min="6921" max="6921" width="8.28515625" style="669" customWidth="1"/>
    <col min="6922" max="6922" width="9.140625" style="669"/>
    <col min="6923" max="6923" width="8.5703125" style="669" customWidth="1"/>
    <col min="6924" max="6924" width="9.42578125" style="669" customWidth="1"/>
    <col min="6925" max="6925" width="9" style="669" customWidth="1"/>
    <col min="6926" max="6926" width="9.140625" style="669"/>
    <col min="6927" max="6927" width="8.85546875" style="669" customWidth="1"/>
    <col min="6928" max="6928" width="9.140625" style="669"/>
    <col min="6929" max="6929" width="8.7109375" style="669" customWidth="1"/>
    <col min="6930" max="6930" width="10.42578125" style="669" customWidth="1"/>
    <col min="6931" max="6931" width="9.140625" style="669" customWidth="1"/>
    <col min="6932" max="6932" width="9.140625" style="669"/>
    <col min="6933" max="6933" width="8.42578125" style="669" customWidth="1"/>
    <col min="6934" max="6935" width="9.140625" style="669"/>
    <col min="6936" max="6936" width="10.42578125" style="669" customWidth="1"/>
    <col min="6937" max="6937" width="9.140625" style="669" customWidth="1"/>
    <col min="6938" max="6941" width="9.140625" style="669"/>
    <col min="6942" max="6942" width="10.140625" style="669" customWidth="1"/>
    <col min="6943" max="6943" width="9.140625" style="669" customWidth="1"/>
    <col min="6944" max="6947" width="9.140625" style="669"/>
    <col min="6948" max="6948" width="10.28515625" style="669" customWidth="1"/>
    <col min="6949" max="6949" width="8.7109375" style="669" customWidth="1"/>
    <col min="6950" max="7168" width="9.140625" style="669"/>
    <col min="7169" max="7169" width="16.7109375" style="669" bestFit="1" customWidth="1"/>
    <col min="7170" max="7170" width="9.140625" style="669" customWidth="1"/>
    <col min="7171" max="7171" width="8.7109375" style="669" customWidth="1"/>
    <col min="7172" max="7172" width="9.140625" style="669"/>
    <col min="7173" max="7173" width="8.5703125" style="669" customWidth="1"/>
    <col min="7174" max="7174" width="9" style="669" customWidth="1"/>
    <col min="7175" max="7175" width="7.7109375" style="669" customWidth="1"/>
    <col min="7176" max="7176" width="9.140625" style="669"/>
    <col min="7177" max="7177" width="8.28515625" style="669" customWidth="1"/>
    <col min="7178" max="7178" width="9.140625" style="669"/>
    <col min="7179" max="7179" width="8.5703125" style="669" customWidth="1"/>
    <col min="7180" max="7180" width="9.42578125" style="669" customWidth="1"/>
    <col min="7181" max="7181" width="9" style="669" customWidth="1"/>
    <col min="7182" max="7182" width="9.140625" style="669"/>
    <col min="7183" max="7183" width="8.85546875" style="669" customWidth="1"/>
    <col min="7184" max="7184" width="9.140625" style="669"/>
    <col min="7185" max="7185" width="8.7109375" style="669" customWidth="1"/>
    <col min="7186" max="7186" width="10.42578125" style="669" customWidth="1"/>
    <col min="7187" max="7187" width="9.140625" style="669" customWidth="1"/>
    <col min="7188" max="7188" width="9.140625" style="669"/>
    <col min="7189" max="7189" width="8.42578125" style="669" customWidth="1"/>
    <col min="7190" max="7191" width="9.140625" style="669"/>
    <col min="7192" max="7192" width="10.42578125" style="669" customWidth="1"/>
    <col min="7193" max="7193" width="9.140625" style="669" customWidth="1"/>
    <col min="7194" max="7197" width="9.140625" style="669"/>
    <col min="7198" max="7198" width="10.140625" style="669" customWidth="1"/>
    <col min="7199" max="7199" width="9.140625" style="669" customWidth="1"/>
    <col min="7200" max="7203" width="9.140625" style="669"/>
    <col min="7204" max="7204" width="10.28515625" style="669" customWidth="1"/>
    <col min="7205" max="7205" width="8.7109375" style="669" customWidth="1"/>
    <col min="7206" max="7424" width="9.140625" style="669"/>
    <col min="7425" max="7425" width="16.7109375" style="669" bestFit="1" customWidth="1"/>
    <col min="7426" max="7426" width="9.140625" style="669" customWidth="1"/>
    <col min="7427" max="7427" width="8.7109375" style="669" customWidth="1"/>
    <col min="7428" max="7428" width="9.140625" style="669"/>
    <col min="7429" max="7429" width="8.5703125" style="669" customWidth="1"/>
    <col min="7430" max="7430" width="9" style="669" customWidth="1"/>
    <col min="7431" max="7431" width="7.7109375" style="669" customWidth="1"/>
    <col min="7432" max="7432" width="9.140625" style="669"/>
    <col min="7433" max="7433" width="8.28515625" style="669" customWidth="1"/>
    <col min="7434" max="7434" width="9.140625" style="669"/>
    <col min="7435" max="7435" width="8.5703125" style="669" customWidth="1"/>
    <col min="7436" max="7436" width="9.42578125" style="669" customWidth="1"/>
    <col min="7437" max="7437" width="9" style="669" customWidth="1"/>
    <col min="7438" max="7438" width="9.140625" style="669"/>
    <col min="7439" max="7439" width="8.85546875" style="669" customWidth="1"/>
    <col min="7440" max="7440" width="9.140625" style="669"/>
    <col min="7441" max="7441" width="8.7109375" style="669" customWidth="1"/>
    <col min="7442" max="7442" width="10.42578125" style="669" customWidth="1"/>
    <col min="7443" max="7443" width="9.140625" style="669" customWidth="1"/>
    <col min="7444" max="7444" width="9.140625" style="669"/>
    <col min="7445" max="7445" width="8.42578125" style="669" customWidth="1"/>
    <col min="7446" max="7447" width="9.140625" style="669"/>
    <col min="7448" max="7448" width="10.42578125" style="669" customWidth="1"/>
    <col min="7449" max="7449" width="9.140625" style="669" customWidth="1"/>
    <col min="7450" max="7453" width="9.140625" style="669"/>
    <col min="7454" max="7454" width="10.140625" style="669" customWidth="1"/>
    <col min="7455" max="7455" width="9.140625" style="669" customWidth="1"/>
    <col min="7456" max="7459" width="9.140625" style="669"/>
    <col min="7460" max="7460" width="10.28515625" style="669" customWidth="1"/>
    <col min="7461" max="7461" width="8.7109375" style="669" customWidth="1"/>
    <col min="7462" max="7680" width="9.140625" style="669"/>
    <col min="7681" max="7681" width="16.7109375" style="669" bestFit="1" customWidth="1"/>
    <col min="7682" max="7682" width="9.140625" style="669" customWidth="1"/>
    <col min="7683" max="7683" width="8.7109375" style="669" customWidth="1"/>
    <col min="7684" max="7684" width="9.140625" style="669"/>
    <col min="7685" max="7685" width="8.5703125" style="669" customWidth="1"/>
    <col min="7686" max="7686" width="9" style="669" customWidth="1"/>
    <col min="7687" max="7687" width="7.7109375" style="669" customWidth="1"/>
    <col min="7688" max="7688" width="9.140625" style="669"/>
    <col min="7689" max="7689" width="8.28515625" style="669" customWidth="1"/>
    <col min="7690" max="7690" width="9.140625" style="669"/>
    <col min="7691" max="7691" width="8.5703125" style="669" customWidth="1"/>
    <col min="7692" max="7692" width="9.42578125" style="669" customWidth="1"/>
    <col min="7693" max="7693" width="9" style="669" customWidth="1"/>
    <col min="7694" max="7694" width="9.140625" style="669"/>
    <col min="7695" max="7695" width="8.85546875" style="669" customWidth="1"/>
    <col min="7696" max="7696" width="9.140625" style="669"/>
    <col min="7697" max="7697" width="8.7109375" style="669" customWidth="1"/>
    <col min="7698" max="7698" width="10.42578125" style="669" customWidth="1"/>
    <col min="7699" max="7699" width="9.140625" style="669" customWidth="1"/>
    <col min="7700" max="7700" width="9.140625" style="669"/>
    <col min="7701" max="7701" width="8.42578125" style="669" customWidth="1"/>
    <col min="7702" max="7703" width="9.140625" style="669"/>
    <col min="7704" max="7704" width="10.42578125" style="669" customWidth="1"/>
    <col min="7705" max="7705" width="9.140625" style="669" customWidth="1"/>
    <col min="7706" max="7709" width="9.140625" style="669"/>
    <col min="7710" max="7710" width="10.140625" style="669" customWidth="1"/>
    <col min="7711" max="7711" width="9.140625" style="669" customWidth="1"/>
    <col min="7712" max="7715" width="9.140625" style="669"/>
    <col min="7716" max="7716" width="10.28515625" style="669" customWidth="1"/>
    <col min="7717" max="7717" width="8.7109375" style="669" customWidth="1"/>
    <col min="7718" max="7936" width="9.140625" style="669"/>
    <col min="7937" max="7937" width="16.7109375" style="669" bestFit="1" customWidth="1"/>
    <col min="7938" max="7938" width="9.140625" style="669" customWidth="1"/>
    <col min="7939" max="7939" width="8.7109375" style="669" customWidth="1"/>
    <col min="7940" max="7940" width="9.140625" style="669"/>
    <col min="7941" max="7941" width="8.5703125" style="669" customWidth="1"/>
    <col min="7942" max="7942" width="9" style="669" customWidth="1"/>
    <col min="7943" max="7943" width="7.7109375" style="669" customWidth="1"/>
    <col min="7944" max="7944" width="9.140625" style="669"/>
    <col min="7945" max="7945" width="8.28515625" style="669" customWidth="1"/>
    <col min="7946" max="7946" width="9.140625" style="669"/>
    <col min="7947" max="7947" width="8.5703125" style="669" customWidth="1"/>
    <col min="7948" max="7948" width="9.42578125" style="669" customWidth="1"/>
    <col min="7949" max="7949" width="9" style="669" customWidth="1"/>
    <col min="7950" max="7950" width="9.140625" style="669"/>
    <col min="7951" max="7951" width="8.85546875" style="669" customWidth="1"/>
    <col min="7952" max="7952" width="9.140625" style="669"/>
    <col min="7953" max="7953" width="8.7109375" style="669" customWidth="1"/>
    <col min="7954" max="7954" width="10.42578125" style="669" customWidth="1"/>
    <col min="7955" max="7955" width="9.140625" style="669" customWidth="1"/>
    <col min="7956" max="7956" width="9.140625" style="669"/>
    <col min="7957" max="7957" width="8.42578125" style="669" customWidth="1"/>
    <col min="7958" max="7959" width="9.140625" style="669"/>
    <col min="7960" max="7960" width="10.42578125" style="669" customWidth="1"/>
    <col min="7961" max="7961" width="9.140625" style="669" customWidth="1"/>
    <col min="7962" max="7965" width="9.140625" style="669"/>
    <col min="7966" max="7966" width="10.140625" style="669" customWidth="1"/>
    <col min="7967" max="7967" width="9.140625" style="669" customWidth="1"/>
    <col min="7968" max="7971" width="9.140625" style="669"/>
    <col min="7972" max="7972" width="10.28515625" style="669" customWidth="1"/>
    <col min="7973" max="7973" width="8.7109375" style="669" customWidth="1"/>
    <col min="7974" max="8192" width="9.140625" style="669"/>
    <col min="8193" max="8193" width="16.7109375" style="669" bestFit="1" customWidth="1"/>
    <col min="8194" max="8194" width="9.140625" style="669" customWidth="1"/>
    <col min="8195" max="8195" width="8.7109375" style="669" customWidth="1"/>
    <col min="8196" max="8196" width="9.140625" style="669"/>
    <col min="8197" max="8197" width="8.5703125" style="669" customWidth="1"/>
    <col min="8198" max="8198" width="9" style="669" customWidth="1"/>
    <col min="8199" max="8199" width="7.7109375" style="669" customWidth="1"/>
    <col min="8200" max="8200" width="9.140625" style="669"/>
    <col min="8201" max="8201" width="8.28515625" style="669" customWidth="1"/>
    <col min="8202" max="8202" width="9.140625" style="669"/>
    <col min="8203" max="8203" width="8.5703125" style="669" customWidth="1"/>
    <col min="8204" max="8204" width="9.42578125" style="669" customWidth="1"/>
    <col min="8205" max="8205" width="9" style="669" customWidth="1"/>
    <col min="8206" max="8206" width="9.140625" style="669"/>
    <col min="8207" max="8207" width="8.85546875" style="669" customWidth="1"/>
    <col min="8208" max="8208" width="9.140625" style="669"/>
    <col min="8209" max="8209" width="8.7109375" style="669" customWidth="1"/>
    <col min="8210" max="8210" width="10.42578125" style="669" customWidth="1"/>
    <col min="8211" max="8211" width="9.140625" style="669" customWidth="1"/>
    <col min="8212" max="8212" width="9.140625" style="669"/>
    <col min="8213" max="8213" width="8.42578125" style="669" customWidth="1"/>
    <col min="8214" max="8215" width="9.140625" style="669"/>
    <col min="8216" max="8216" width="10.42578125" style="669" customWidth="1"/>
    <col min="8217" max="8217" width="9.140625" style="669" customWidth="1"/>
    <col min="8218" max="8221" width="9.140625" style="669"/>
    <col min="8222" max="8222" width="10.140625" style="669" customWidth="1"/>
    <col min="8223" max="8223" width="9.140625" style="669" customWidth="1"/>
    <col min="8224" max="8227" width="9.140625" style="669"/>
    <col min="8228" max="8228" width="10.28515625" style="669" customWidth="1"/>
    <col min="8229" max="8229" width="8.7109375" style="669" customWidth="1"/>
    <col min="8230" max="8448" width="9.140625" style="669"/>
    <col min="8449" max="8449" width="16.7109375" style="669" bestFit="1" customWidth="1"/>
    <col min="8450" max="8450" width="9.140625" style="669" customWidth="1"/>
    <col min="8451" max="8451" width="8.7109375" style="669" customWidth="1"/>
    <col min="8452" max="8452" width="9.140625" style="669"/>
    <col min="8453" max="8453" width="8.5703125" style="669" customWidth="1"/>
    <col min="8454" max="8454" width="9" style="669" customWidth="1"/>
    <col min="8455" max="8455" width="7.7109375" style="669" customWidth="1"/>
    <col min="8456" max="8456" width="9.140625" style="669"/>
    <col min="8457" max="8457" width="8.28515625" style="669" customWidth="1"/>
    <col min="8458" max="8458" width="9.140625" style="669"/>
    <col min="8459" max="8459" width="8.5703125" style="669" customWidth="1"/>
    <col min="8460" max="8460" width="9.42578125" style="669" customWidth="1"/>
    <col min="8461" max="8461" width="9" style="669" customWidth="1"/>
    <col min="8462" max="8462" width="9.140625" style="669"/>
    <col min="8463" max="8463" width="8.85546875" style="669" customWidth="1"/>
    <col min="8464" max="8464" width="9.140625" style="669"/>
    <col min="8465" max="8465" width="8.7109375" style="669" customWidth="1"/>
    <col min="8466" max="8466" width="10.42578125" style="669" customWidth="1"/>
    <col min="8467" max="8467" width="9.140625" style="669" customWidth="1"/>
    <col min="8468" max="8468" width="9.140625" style="669"/>
    <col min="8469" max="8469" width="8.42578125" style="669" customWidth="1"/>
    <col min="8470" max="8471" width="9.140625" style="669"/>
    <col min="8472" max="8472" width="10.42578125" style="669" customWidth="1"/>
    <col min="8473" max="8473" width="9.140625" style="669" customWidth="1"/>
    <col min="8474" max="8477" width="9.140625" style="669"/>
    <col min="8478" max="8478" width="10.140625" style="669" customWidth="1"/>
    <col min="8479" max="8479" width="9.140625" style="669" customWidth="1"/>
    <col min="8480" max="8483" width="9.140625" style="669"/>
    <col min="8484" max="8484" width="10.28515625" style="669" customWidth="1"/>
    <col min="8485" max="8485" width="8.7109375" style="669" customWidth="1"/>
    <col min="8486" max="8704" width="9.140625" style="669"/>
    <col min="8705" max="8705" width="16.7109375" style="669" bestFit="1" customWidth="1"/>
    <col min="8706" max="8706" width="9.140625" style="669" customWidth="1"/>
    <col min="8707" max="8707" width="8.7109375" style="669" customWidth="1"/>
    <col min="8708" max="8708" width="9.140625" style="669"/>
    <col min="8709" max="8709" width="8.5703125" style="669" customWidth="1"/>
    <col min="8710" max="8710" width="9" style="669" customWidth="1"/>
    <col min="8711" max="8711" width="7.7109375" style="669" customWidth="1"/>
    <col min="8712" max="8712" width="9.140625" style="669"/>
    <col min="8713" max="8713" width="8.28515625" style="669" customWidth="1"/>
    <col min="8714" max="8714" width="9.140625" style="669"/>
    <col min="8715" max="8715" width="8.5703125" style="669" customWidth="1"/>
    <col min="8716" max="8716" width="9.42578125" style="669" customWidth="1"/>
    <col min="8717" max="8717" width="9" style="669" customWidth="1"/>
    <col min="8718" max="8718" width="9.140625" style="669"/>
    <col min="8719" max="8719" width="8.85546875" style="669" customWidth="1"/>
    <col min="8720" max="8720" width="9.140625" style="669"/>
    <col min="8721" max="8721" width="8.7109375" style="669" customWidth="1"/>
    <col min="8722" max="8722" width="10.42578125" style="669" customWidth="1"/>
    <col min="8723" max="8723" width="9.140625" style="669" customWidth="1"/>
    <col min="8724" max="8724" width="9.140625" style="669"/>
    <col min="8725" max="8725" width="8.42578125" style="669" customWidth="1"/>
    <col min="8726" max="8727" width="9.140625" style="669"/>
    <col min="8728" max="8728" width="10.42578125" style="669" customWidth="1"/>
    <col min="8729" max="8729" width="9.140625" style="669" customWidth="1"/>
    <col min="8730" max="8733" width="9.140625" style="669"/>
    <col min="8734" max="8734" width="10.140625" style="669" customWidth="1"/>
    <col min="8735" max="8735" width="9.140625" style="669" customWidth="1"/>
    <col min="8736" max="8739" width="9.140625" style="669"/>
    <col min="8740" max="8740" width="10.28515625" style="669" customWidth="1"/>
    <col min="8741" max="8741" width="8.7109375" style="669" customWidth="1"/>
    <col min="8742" max="8960" width="9.140625" style="669"/>
    <col min="8961" max="8961" width="16.7109375" style="669" bestFit="1" customWidth="1"/>
    <col min="8962" max="8962" width="9.140625" style="669" customWidth="1"/>
    <col min="8963" max="8963" width="8.7109375" style="669" customWidth="1"/>
    <col min="8964" max="8964" width="9.140625" style="669"/>
    <col min="8965" max="8965" width="8.5703125" style="669" customWidth="1"/>
    <col min="8966" max="8966" width="9" style="669" customWidth="1"/>
    <col min="8967" max="8967" width="7.7109375" style="669" customWidth="1"/>
    <col min="8968" max="8968" width="9.140625" style="669"/>
    <col min="8969" max="8969" width="8.28515625" style="669" customWidth="1"/>
    <col min="8970" max="8970" width="9.140625" style="669"/>
    <col min="8971" max="8971" width="8.5703125" style="669" customWidth="1"/>
    <col min="8972" max="8972" width="9.42578125" style="669" customWidth="1"/>
    <col min="8973" max="8973" width="9" style="669" customWidth="1"/>
    <col min="8974" max="8974" width="9.140625" style="669"/>
    <col min="8975" max="8975" width="8.85546875" style="669" customWidth="1"/>
    <col min="8976" max="8976" width="9.140625" style="669"/>
    <col min="8977" max="8977" width="8.7109375" style="669" customWidth="1"/>
    <col min="8978" max="8978" width="10.42578125" style="669" customWidth="1"/>
    <col min="8979" max="8979" width="9.140625" style="669" customWidth="1"/>
    <col min="8980" max="8980" width="9.140625" style="669"/>
    <col min="8981" max="8981" width="8.42578125" style="669" customWidth="1"/>
    <col min="8982" max="8983" width="9.140625" style="669"/>
    <col min="8984" max="8984" width="10.42578125" style="669" customWidth="1"/>
    <col min="8985" max="8985" width="9.140625" style="669" customWidth="1"/>
    <col min="8986" max="8989" width="9.140625" style="669"/>
    <col min="8990" max="8990" width="10.140625" style="669" customWidth="1"/>
    <col min="8991" max="8991" width="9.140625" style="669" customWidth="1"/>
    <col min="8992" max="8995" width="9.140625" style="669"/>
    <col min="8996" max="8996" width="10.28515625" style="669" customWidth="1"/>
    <col min="8997" max="8997" width="8.7109375" style="669" customWidth="1"/>
    <col min="8998" max="9216" width="9.140625" style="669"/>
    <col min="9217" max="9217" width="16.7109375" style="669" bestFit="1" customWidth="1"/>
    <col min="9218" max="9218" width="9.140625" style="669" customWidth="1"/>
    <col min="9219" max="9219" width="8.7109375" style="669" customWidth="1"/>
    <col min="9220" max="9220" width="9.140625" style="669"/>
    <col min="9221" max="9221" width="8.5703125" style="669" customWidth="1"/>
    <col min="9222" max="9222" width="9" style="669" customWidth="1"/>
    <col min="9223" max="9223" width="7.7109375" style="669" customWidth="1"/>
    <col min="9224" max="9224" width="9.140625" style="669"/>
    <col min="9225" max="9225" width="8.28515625" style="669" customWidth="1"/>
    <col min="9226" max="9226" width="9.140625" style="669"/>
    <col min="9227" max="9227" width="8.5703125" style="669" customWidth="1"/>
    <col min="9228" max="9228" width="9.42578125" style="669" customWidth="1"/>
    <col min="9229" max="9229" width="9" style="669" customWidth="1"/>
    <col min="9230" max="9230" width="9.140625" style="669"/>
    <col min="9231" max="9231" width="8.85546875" style="669" customWidth="1"/>
    <col min="9232" max="9232" width="9.140625" style="669"/>
    <col min="9233" max="9233" width="8.7109375" style="669" customWidth="1"/>
    <col min="9234" max="9234" width="10.42578125" style="669" customWidth="1"/>
    <col min="9235" max="9235" width="9.140625" style="669" customWidth="1"/>
    <col min="9236" max="9236" width="9.140625" style="669"/>
    <col min="9237" max="9237" width="8.42578125" style="669" customWidth="1"/>
    <col min="9238" max="9239" width="9.140625" style="669"/>
    <col min="9240" max="9240" width="10.42578125" style="669" customWidth="1"/>
    <col min="9241" max="9241" width="9.140625" style="669" customWidth="1"/>
    <col min="9242" max="9245" width="9.140625" style="669"/>
    <col min="9246" max="9246" width="10.140625" style="669" customWidth="1"/>
    <col min="9247" max="9247" width="9.140625" style="669" customWidth="1"/>
    <col min="9248" max="9251" width="9.140625" style="669"/>
    <col min="9252" max="9252" width="10.28515625" style="669" customWidth="1"/>
    <col min="9253" max="9253" width="8.7109375" style="669" customWidth="1"/>
    <col min="9254" max="9472" width="9.140625" style="669"/>
    <col min="9473" max="9473" width="16.7109375" style="669" bestFit="1" customWidth="1"/>
    <col min="9474" max="9474" width="9.140625" style="669" customWidth="1"/>
    <col min="9475" max="9475" width="8.7109375" style="669" customWidth="1"/>
    <col min="9476" max="9476" width="9.140625" style="669"/>
    <col min="9477" max="9477" width="8.5703125" style="669" customWidth="1"/>
    <col min="9478" max="9478" width="9" style="669" customWidth="1"/>
    <col min="9479" max="9479" width="7.7109375" style="669" customWidth="1"/>
    <col min="9480" max="9480" width="9.140625" style="669"/>
    <col min="9481" max="9481" width="8.28515625" style="669" customWidth="1"/>
    <col min="9482" max="9482" width="9.140625" style="669"/>
    <col min="9483" max="9483" width="8.5703125" style="669" customWidth="1"/>
    <col min="9484" max="9484" width="9.42578125" style="669" customWidth="1"/>
    <col min="9485" max="9485" width="9" style="669" customWidth="1"/>
    <col min="9486" max="9486" width="9.140625" style="669"/>
    <col min="9487" max="9487" width="8.85546875" style="669" customWidth="1"/>
    <col min="9488" max="9488" width="9.140625" style="669"/>
    <col min="9489" max="9489" width="8.7109375" style="669" customWidth="1"/>
    <col min="9490" max="9490" width="10.42578125" style="669" customWidth="1"/>
    <col min="9491" max="9491" width="9.140625" style="669" customWidth="1"/>
    <col min="9492" max="9492" width="9.140625" style="669"/>
    <col min="9493" max="9493" width="8.42578125" style="669" customWidth="1"/>
    <col min="9494" max="9495" width="9.140625" style="669"/>
    <col min="9496" max="9496" width="10.42578125" style="669" customWidth="1"/>
    <col min="9497" max="9497" width="9.140625" style="669" customWidth="1"/>
    <col min="9498" max="9501" width="9.140625" style="669"/>
    <col min="9502" max="9502" width="10.140625" style="669" customWidth="1"/>
    <col min="9503" max="9503" width="9.140625" style="669" customWidth="1"/>
    <col min="9504" max="9507" width="9.140625" style="669"/>
    <col min="9508" max="9508" width="10.28515625" style="669" customWidth="1"/>
    <col min="9509" max="9509" width="8.7109375" style="669" customWidth="1"/>
    <col min="9510" max="9728" width="9.140625" style="669"/>
    <col min="9729" max="9729" width="16.7109375" style="669" bestFit="1" customWidth="1"/>
    <col min="9730" max="9730" width="9.140625" style="669" customWidth="1"/>
    <col min="9731" max="9731" width="8.7109375" style="669" customWidth="1"/>
    <col min="9732" max="9732" width="9.140625" style="669"/>
    <col min="9733" max="9733" width="8.5703125" style="669" customWidth="1"/>
    <col min="9734" max="9734" width="9" style="669" customWidth="1"/>
    <col min="9735" max="9735" width="7.7109375" style="669" customWidth="1"/>
    <col min="9736" max="9736" width="9.140625" style="669"/>
    <col min="9737" max="9737" width="8.28515625" style="669" customWidth="1"/>
    <col min="9738" max="9738" width="9.140625" style="669"/>
    <col min="9739" max="9739" width="8.5703125" style="669" customWidth="1"/>
    <col min="9740" max="9740" width="9.42578125" style="669" customWidth="1"/>
    <col min="9741" max="9741" width="9" style="669" customWidth="1"/>
    <col min="9742" max="9742" width="9.140625" style="669"/>
    <col min="9743" max="9743" width="8.85546875" style="669" customWidth="1"/>
    <col min="9744" max="9744" width="9.140625" style="669"/>
    <col min="9745" max="9745" width="8.7109375" style="669" customWidth="1"/>
    <col min="9746" max="9746" width="10.42578125" style="669" customWidth="1"/>
    <col min="9747" max="9747" width="9.140625" style="669" customWidth="1"/>
    <col min="9748" max="9748" width="9.140625" style="669"/>
    <col min="9749" max="9749" width="8.42578125" style="669" customWidth="1"/>
    <col min="9750" max="9751" width="9.140625" style="669"/>
    <col min="9752" max="9752" width="10.42578125" style="669" customWidth="1"/>
    <col min="9753" max="9753" width="9.140625" style="669" customWidth="1"/>
    <col min="9754" max="9757" width="9.140625" style="669"/>
    <col min="9758" max="9758" width="10.140625" style="669" customWidth="1"/>
    <col min="9759" max="9759" width="9.140625" style="669" customWidth="1"/>
    <col min="9760" max="9763" width="9.140625" style="669"/>
    <col min="9764" max="9764" width="10.28515625" style="669" customWidth="1"/>
    <col min="9765" max="9765" width="8.7109375" style="669" customWidth="1"/>
    <col min="9766" max="9984" width="9.140625" style="669"/>
    <col min="9985" max="9985" width="16.7109375" style="669" bestFit="1" customWidth="1"/>
    <col min="9986" max="9986" width="9.140625" style="669" customWidth="1"/>
    <col min="9987" max="9987" width="8.7109375" style="669" customWidth="1"/>
    <col min="9988" max="9988" width="9.140625" style="669"/>
    <col min="9989" max="9989" width="8.5703125" style="669" customWidth="1"/>
    <col min="9990" max="9990" width="9" style="669" customWidth="1"/>
    <col min="9991" max="9991" width="7.7109375" style="669" customWidth="1"/>
    <col min="9992" max="9992" width="9.140625" style="669"/>
    <col min="9993" max="9993" width="8.28515625" style="669" customWidth="1"/>
    <col min="9994" max="9994" width="9.140625" style="669"/>
    <col min="9995" max="9995" width="8.5703125" style="669" customWidth="1"/>
    <col min="9996" max="9996" width="9.42578125" style="669" customWidth="1"/>
    <col min="9997" max="9997" width="9" style="669" customWidth="1"/>
    <col min="9998" max="9998" width="9.140625" style="669"/>
    <col min="9999" max="9999" width="8.85546875" style="669" customWidth="1"/>
    <col min="10000" max="10000" width="9.140625" style="669"/>
    <col min="10001" max="10001" width="8.7109375" style="669" customWidth="1"/>
    <col min="10002" max="10002" width="10.42578125" style="669" customWidth="1"/>
    <col min="10003" max="10003" width="9.140625" style="669" customWidth="1"/>
    <col min="10004" max="10004" width="9.140625" style="669"/>
    <col min="10005" max="10005" width="8.42578125" style="669" customWidth="1"/>
    <col min="10006" max="10007" width="9.140625" style="669"/>
    <col min="10008" max="10008" width="10.42578125" style="669" customWidth="1"/>
    <col min="10009" max="10009" width="9.140625" style="669" customWidth="1"/>
    <col min="10010" max="10013" width="9.140625" style="669"/>
    <col min="10014" max="10014" width="10.140625" style="669" customWidth="1"/>
    <col min="10015" max="10015" width="9.140625" style="669" customWidth="1"/>
    <col min="10016" max="10019" width="9.140625" style="669"/>
    <col min="10020" max="10020" width="10.28515625" style="669" customWidth="1"/>
    <col min="10021" max="10021" width="8.7109375" style="669" customWidth="1"/>
    <col min="10022" max="10240" width="9.140625" style="669"/>
    <col min="10241" max="10241" width="16.7109375" style="669" bestFit="1" customWidth="1"/>
    <col min="10242" max="10242" width="9.140625" style="669" customWidth="1"/>
    <col min="10243" max="10243" width="8.7109375" style="669" customWidth="1"/>
    <col min="10244" max="10244" width="9.140625" style="669"/>
    <col min="10245" max="10245" width="8.5703125" style="669" customWidth="1"/>
    <col min="10246" max="10246" width="9" style="669" customWidth="1"/>
    <col min="10247" max="10247" width="7.7109375" style="669" customWidth="1"/>
    <col min="10248" max="10248" width="9.140625" style="669"/>
    <col min="10249" max="10249" width="8.28515625" style="669" customWidth="1"/>
    <col min="10250" max="10250" width="9.140625" style="669"/>
    <col min="10251" max="10251" width="8.5703125" style="669" customWidth="1"/>
    <col min="10252" max="10252" width="9.42578125" style="669" customWidth="1"/>
    <col min="10253" max="10253" width="9" style="669" customWidth="1"/>
    <col min="10254" max="10254" width="9.140625" style="669"/>
    <col min="10255" max="10255" width="8.85546875" style="669" customWidth="1"/>
    <col min="10256" max="10256" width="9.140625" style="669"/>
    <col min="10257" max="10257" width="8.7109375" style="669" customWidth="1"/>
    <col min="10258" max="10258" width="10.42578125" style="669" customWidth="1"/>
    <col min="10259" max="10259" width="9.140625" style="669" customWidth="1"/>
    <col min="10260" max="10260" width="9.140625" style="669"/>
    <col min="10261" max="10261" width="8.42578125" style="669" customWidth="1"/>
    <col min="10262" max="10263" width="9.140625" style="669"/>
    <col min="10264" max="10264" width="10.42578125" style="669" customWidth="1"/>
    <col min="10265" max="10265" width="9.140625" style="669" customWidth="1"/>
    <col min="10266" max="10269" width="9.140625" style="669"/>
    <col min="10270" max="10270" width="10.140625" style="669" customWidth="1"/>
    <col min="10271" max="10271" width="9.140625" style="669" customWidth="1"/>
    <col min="10272" max="10275" width="9.140625" style="669"/>
    <col min="10276" max="10276" width="10.28515625" style="669" customWidth="1"/>
    <col min="10277" max="10277" width="8.7109375" style="669" customWidth="1"/>
    <col min="10278" max="10496" width="9.140625" style="669"/>
    <col min="10497" max="10497" width="16.7109375" style="669" bestFit="1" customWidth="1"/>
    <col min="10498" max="10498" width="9.140625" style="669" customWidth="1"/>
    <col min="10499" max="10499" width="8.7109375" style="669" customWidth="1"/>
    <col min="10500" max="10500" width="9.140625" style="669"/>
    <col min="10501" max="10501" width="8.5703125" style="669" customWidth="1"/>
    <col min="10502" max="10502" width="9" style="669" customWidth="1"/>
    <col min="10503" max="10503" width="7.7109375" style="669" customWidth="1"/>
    <col min="10504" max="10504" width="9.140625" style="669"/>
    <col min="10505" max="10505" width="8.28515625" style="669" customWidth="1"/>
    <col min="10506" max="10506" width="9.140625" style="669"/>
    <col min="10507" max="10507" width="8.5703125" style="669" customWidth="1"/>
    <col min="10508" max="10508" width="9.42578125" style="669" customWidth="1"/>
    <col min="10509" max="10509" width="9" style="669" customWidth="1"/>
    <col min="10510" max="10510" width="9.140625" style="669"/>
    <col min="10511" max="10511" width="8.85546875" style="669" customWidth="1"/>
    <col min="10512" max="10512" width="9.140625" style="669"/>
    <col min="10513" max="10513" width="8.7109375" style="669" customWidth="1"/>
    <col min="10514" max="10514" width="10.42578125" style="669" customWidth="1"/>
    <col min="10515" max="10515" width="9.140625" style="669" customWidth="1"/>
    <col min="10516" max="10516" width="9.140625" style="669"/>
    <col min="10517" max="10517" width="8.42578125" style="669" customWidth="1"/>
    <col min="10518" max="10519" width="9.140625" style="669"/>
    <col min="10520" max="10520" width="10.42578125" style="669" customWidth="1"/>
    <col min="10521" max="10521" width="9.140625" style="669" customWidth="1"/>
    <col min="10522" max="10525" width="9.140625" style="669"/>
    <col min="10526" max="10526" width="10.140625" style="669" customWidth="1"/>
    <col min="10527" max="10527" width="9.140625" style="669" customWidth="1"/>
    <col min="10528" max="10531" width="9.140625" style="669"/>
    <col min="10532" max="10532" width="10.28515625" style="669" customWidth="1"/>
    <col min="10533" max="10533" width="8.7109375" style="669" customWidth="1"/>
    <col min="10534" max="10752" width="9.140625" style="669"/>
    <col min="10753" max="10753" width="16.7109375" style="669" bestFit="1" customWidth="1"/>
    <col min="10754" max="10754" width="9.140625" style="669" customWidth="1"/>
    <col min="10755" max="10755" width="8.7109375" style="669" customWidth="1"/>
    <col min="10756" max="10756" width="9.140625" style="669"/>
    <col min="10757" max="10757" width="8.5703125" style="669" customWidth="1"/>
    <col min="10758" max="10758" width="9" style="669" customWidth="1"/>
    <col min="10759" max="10759" width="7.7109375" style="669" customWidth="1"/>
    <col min="10760" max="10760" width="9.140625" style="669"/>
    <col min="10761" max="10761" width="8.28515625" style="669" customWidth="1"/>
    <col min="10762" max="10762" width="9.140625" style="669"/>
    <col min="10763" max="10763" width="8.5703125" style="669" customWidth="1"/>
    <col min="10764" max="10764" width="9.42578125" style="669" customWidth="1"/>
    <col min="10765" max="10765" width="9" style="669" customWidth="1"/>
    <col min="10766" max="10766" width="9.140625" style="669"/>
    <col min="10767" max="10767" width="8.85546875" style="669" customWidth="1"/>
    <col min="10768" max="10768" width="9.140625" style="669"/>
    <col min="10769" max="10769" width="8.7109375" style="669" customWidth="1"/>
    <col min="10770" max="10770" width="10.42578125" style="669" customWidth="1"/>
    <col min="10771" max="10771" width="9.140625" style="669" customWidth="1"/>
    <col min="10772" max="10772" width="9.140625" style="669"/>
    <col min="10773" max="10773" width="8.42578125" style="669" customWidth="1"/>
    <col min="10774" max="10775" width="9.140625" style="669"/>
    <col min="10776" max="10776" width="10.42578125" style="669" customWidth="1"/>
    <col min="10777" max="10777" width="9.140625" style="669" customWidth="1"/>
    <col min="10778" max="10781" width="9.140625" style="669"/>
    <col min="10782" max="10782" width="10.140625" style="669" customWidth="1"/>
    <col min="10783" max="10783" width="9.140625" style="669" customWidth="1"/>
    <col min="10784" max="10787" width="9.140625" style="669"/>
    <col min="10788" max="10788" width="10.28515625" style="669" customWidth="1"/>
    <col min="10789" max="10789" width="8.7109375" style="669" customWidth="1"/>
    <col min="10790" max="11008" width="9.140625" style="669"/>
    <col min="11009" max="11009" width="16.7109375" style="669" bestFit="1" customWidth="1"/>
    <col min="11010" max="11010" width="9.140625" style="669" customWidth="1"/>
    <col min="11011" max="11011" width="8.7109375" style="669" customWidth="1"/>
    <col min="11012" max="11012" width="9.140625" style="669"/>
    <col min="11013" max="11013" width="8.5703125" style="669" customWidth="1"/>
    <col min="11014" max="11014" width="9" style="669" customWidth="1"/>
    <col min="11015" max="11015" width="7.7109375" style="669" customWidth="1"/>
    <col min="11016" max="11016" width="9.140625" style="669"/>
    <col min="11017" max="11017" width="8.28515625" style="669" customWidth="1"/>
    <col min="11018" max="11018" width="9.140625" style="669"/>
    <col min="11019" max="11019" width="8.5703125" style="669" customWidth="1"/>
    <col min="11020" max="11020" width="9.42578125" style="669" customWidth="1"/>
    <col min="11021" max="11021" width="9" style="669" customWidth="1"/>
    <col min="11022" max="11022" width="9.140625" style="669"/>
    <col min="11023" max="11023" width="8.85546875" style="669" customWidth="1"/>
    <col min="11024" max="11024" width="9.140625" style="669"/>
    <col min="11025" max="11025" width="8.7109375" style="669" customWidth="1"/>
    <col min="11026" max="11026" width="10.42578125" style="669" customWidth="1"/>
    <col min="11027" max="11027" width="9.140625" style="669" customWidth="1"/>
    <col min="11028" max="11028" width="9.140625" style="669"/>
    <col min="11029" max="11029" width="8.42578125" style="669" customWidth="1"/>
    <col min="11030" max="11031" width="9.140625" style="669"/>
    <col min="11032" max="11032" width="10.42578125" style="669" customWidth="1"/>
    <col min="11033" max="11033" width="9.140625" style="669" customWidth="1"/>
    <col min="11034" max="11037" width="9.140625" style="669"/>
    <col min="11038" max="11038" width="10.140625" style="669" customWidth="1"/>
    <col min="11039" max="11039" width="9.140625" style="669" customWidth="1"/>
    <col min="11040" max="11043" width="9.140625" style="669"/>
    <col min="11044" max="11044" width="10.28515625" style="669" customWidth="1"/>
    <col min="11045" max="11045" width="8.7109375" style="669" customWidth="1"/>
    <col min="11046" max="11264" width="9.140625" style="669"/>
    <col min="11265" max="11265" width="16.7109375" style="669" bestFit="1" customWidth="1"/>
    <col min="11266" max="11266" width="9.140625" style="669" customWidth="1"/>
    <col min="11267" max="11267" width="8.7109375" style="669" customWidth="1"/>
    <col min="11268" max="11268" width="9.140625" style="669"/>
    <col min="11269" max="11269" width="8.5703125" style="669" customWidth="1"/>
    <col min="11270" max="11270" width="9" style="669" customWidth="1"/>
    <col min="11271" max="11271" width="7.7109375" style="669" customWidth="1"/>
    <col min="11272" max="11272" width="9.140625" style="669"/>
    <col min="11273" max="11273" width="8.28515625" style="669" customWidth="1"/>
    <col min="11274" max="11274" width="9.140625" style="669"/>
    <col min="11275" max="11275" width="8.5703125" style="669" customWidth="1"/>
    <col min="11276" max="11276" width="9.42578125" style="669" customWidth="1"/>
    <col min="11277" max="11277" width="9" style="669" customWidth="1"/>
    <col min="11278" max="11278" width="9.140625" style="669"/>
    <col min="11279" max="11279" width="8.85546875" style="669" customWidth="1"/>
    <col min="11280" max="11280" width="9.140625" style="669"/>
    <col min="11281" max="11281" width="8.7109375" style="669" customWidth="1"/>
    <col min="11282" max="11282" width="10.42578125" style="669" customWidth="1"/>
    <col min="11283" max="11283" width="9.140625" style="669" customWidth="1"/>
    <col min="11284" max="11284" width="9.140625" style="669"/>
    <col min="11285" max="11285" width="8.42578125" style="669" customWidth="1"/>
    <col min="11286" max="11287" width="9.140625" style="669"/>
    <col min="11288" max="11288" width="10.42578125" style="669" customWidth="1"/>
    <col min="11289" max="11289" width="9.140625" style="669" customWidth="1"/>
    <col min="11290" max="11293" width="9.140625" style="669"/>
    <col min="11294" max="11294" width="10.140625" style="669" customWidth="1"/>
    <col min="11295" max="11295" width="9.140625" style="669" customWidth="1"/>
    <col min="11296" max="11299" width="9.140625" style="669"/>
    <col min="11300" max="11300" width="10.28515625" style="669" customWidth="1"/>
    <col min="11301" max="11301" width="8.7109375" style="669" customWidth="1"/>
    <col min="11302" max="11520" width="9.140625" style="669"/>
    <col min="11521" max="11521" width="16.7109375" style="669" bestFit="1" customWidth="1"/>
    <col min="11522" max="11522" width="9.140625" style="669" customWidth="1"/>
    <col min="11523" max="11523" width="8.7109375" style="669" customWidth="1"/>
    <col min="11524" max="11524" width="9.140625" style="669"/>
    <col min="11525" max="11525" width="8.5703125" style="669" customWidth="1"/>
    <col min="11526" max="11526" width="9" style="669" customWidth="1"/>
    <col min="11527" max="11527" width="7.7109375" style="669" customWidth="1"/>
    <col min="11528" max="11528" width="9.140625" style="669"/>
    <col min="11529" max="11529" width="8.28515625" style="669" customWidth="1"/>
    <col min="11530" max="11530" width="9.140625" style="669"/>
    <col min="11531" max="11531" width="8.5703125" style="669" customWidth="1"/>
    <col min="11532" max="11532" width="9.42578125" style="669" customWidth="1"/>
    <col min="11533" max="11533" width="9" style="669" customWidth="1"/>
    <col min="11534" max="11534" width="9.140625" style="669"/>
    <col min="11535" max="11535" width="8.85546875" style="669" customWidth="1"/>
    <col min="11536" max="11536" width="9.140625" style="669"/>
    <col min="11537" max="11537" width="8.7109375" style="669" customWidth="1"/>
    <col min="11538" max="11538" width="10.42578125" style="669" customWidth="1"/>
    <col min="11539" max="11539" width="9.140625" style="669" customWidth="1"/>
    <col min="11540" max="11540" width="9.140625" style="669"/>
    <col min="11541" max="11541" width="8.42578125" style="669" customWidth="1"/>
    <col min="11542" max="11543" width="9.140625" style="669"/>
    <col min="11544" max="11544" width="10.42578125" style="669" customWidth="1"/>
    <col min="11545" max="11545" width="9.140625" style="669" customWidth="1"/>
    <col min="11546" max="11549" width="9.140625" style="669"/>
    <col min="11550" max="11550" width="10.140625" style="669" customWidth="1"/>
    <col min="11551" max="11551" width="9.140625" style="669" customWidth="1"/>
    <col min="11552" max="11555" width="9.140625" style="669"/>
    <col min="11556" max="11556" width="10.28515625" style="669" customWidth="1"/>
    <col min="11557" max="11557" width="8.7109375" style="669" customWidth="1"/>
    <col min="11558" max="11776" width="9.140625" style="669"/>
    <col min="11777" max="11777" width="16.7109375" style="669" bestFit="1" customWidth="1"/>
    <col min="11778" max="11778" width="9.140625" style="669" customWidth="1"/>
    <col min="11779" max="11779" width="8.7109375" style="669" customWidth="1"/>
    <col min="11780" max="11780" width="9.140625" style="669"/>
    <col min="11781" max="11781" width="8.5703125" style="669" customWidth="1"/>
    <col min="11782" max="11782" width="9" style="669" customWidth="1"/>
    <col min="11783" max="11783" width="7.7109375" style="669" customWidth="1"/>
    <col min="11784" max="11784" width="9.140625" style="669"/>
    <col min="11785" max="11785" width="8.28515625" style="669" customWidth="1"/>
    <col min="11786" max="11786" width="9.140625" style="669"/>
    <col min="11787" max="11787" width="8.5703125" style="669" customWidth="1"/>
    <col min="11788" max="11788" width="9.42578125" style="669" customWidth="1"/>
    <col min="11789" max="11789" width="9" style="669" customWidth="1"/>
    <col min="11790" max="11790" width="9.140625" style="669"/>
    <col min="11791" max="11791" width="8.85546875" style="669" customWidth="1"/>
    <col min="11792" max="11792" width="9.140625" style="669"/>
    <col min="11793" max="11793" width="8.7109375" style="669" customWidth="1"/>
    <col min="11794" max="11794" width="10.42578125" style="669" customWidth="1"/>
    <col min="11795" max="11795" width="9.140625" style="669" customWidth="1"/>
    <col min="11796" max="11796" width="9.140625" style="669"/>
    <col min="11797" max="11797" width="8.42578125" style="669" customWidth="1"/>
    <col min="11798" max="11799" width="9.140625" style="669"/>
    <col min="11800" max="11800" width="10.42578125" style="669" customWidth="1"/>
    <col min="11801" max="11801" width="9.140625" style="669" customWidth="1"/>
    <col min="11802" max="11805" width="9.140625" style="669"/>
    <col min="11806" max="11806" width="10.140625" style="669" customWidth="1"/>
    <col min="11807" max="11807" width="9.140625" style="669" customWidth="1"/>
    <col min="11808" max="11811" width="9.140625" style="669"/>
    <col min="11812" max="11812" width="10.28515625" style="669" customWidth="1"/>
    <col min="11813" max="11813" width="8.7109375" style="669" customWidth="1"/>
    <col min="11814" max="12032" width="9.140625" style="669"/>
    <col min="12033" max="12033" width="16.7109375" style="669" bestFit="1" customWidth="1"/>
    <col min="12034" max="12034" width="9.140625" style="669" customWidth="1"/>
    <col min="12035" max="12035" width="8.7109375" style="669" customWidth="1"/>
    <col min="12036" max="12036" width="9.140625" style="669"/>
    <col min="12037" max="12037" width="8.5703125" style="669" customWidth="1"/>
    <col min="12038" max="12038" width="9" style="669" customWidth="1"/>
    <col min="12039" max="12039" width="7.7109375" style="669" customWidth="1"/>
    <col min="12040" max="12040" width="9.140625" style="669"/>
    <col min="12041" max="12041" width="8.28515625" style="669" customWidth="1"/>
    <col min="12042" max="12042" width="9.140625" style="669"/>
    <col min="12043" max="12043" width="8.5703125" style="669" customWidth="1"/>
    <col min="12044" max="12044" width="9.42578125" style="669" customWidth="1"/>
    <col min="12045" max="12045" width="9" style="669" customWidth="1"/>
    <col min="12046" max="12046" width="9.140625" style="669"/>
    <col min="12047" max="12047" width="8.85546875" style="669" customWidth="1"/>
    <col min="12048" max="12048" width="9.140625" style="669"/>
    <col min="12049" max="12049" width="8.7109375" style="669" customWidth="1"/>
    <col min="12050" max="12050" width="10.42578125" style="669" customWidth="1"/>
    <col min="12051" max="12051" width="9.140625" style="669" customWidth="1"/>
    <col min="12052" max="12052" width="9.140625" style="669"/>
    <col min="12053" max="12053" width="8.42578125" style="669" customWidth="1"/>
    <col min="12054" max="12055" width="9.140625" style="669"/>
    <col min="12056" max="12056" width="10.42578125" style="669" customWidth="1"/>
    <col min="12057" max="12057" width="9.140625" style="669" customWidth="1"/>
    <col min="12058" max="12061" width="9.140625" style="669"/>
    <col min="12062" max="12062" width="10.140625" style="669" customWidth="1"/>
    <col min="12063" max="12063" width="9.140625" style="669" customWidth="1"/>
    <col min="12064" max="12067" width="9.140625" style="669"/>
    <col min="12068" max="12068" width="10.28515625" style="669" customWidth="1"/>
    <col min="12069" max="12069" width="8.7109375" style="669" customWidth="1"/>
    <col min="12070" max="12288" width="9.140625" style="669"/>
    <col min="12289" max="12289" width="16.7109375" style="669" bestFit="1" customWidth="1"/>
    <col min="12290" max="12290" width="9.140625" style="669" customWidth="1"/>
    <col min="12291" max="12291" width="8.7109375" style="669" customWidth="1"/>
    <col min="12292" max="12292" width="9.140625" style="669"/>
    <col min="12293" max="12293" width="8.5703125" style="669" customWidth="1"/>
    <col min="12294" max="12294" width="9" style="669" customWidth="1"/>
    <col min="12295" max="12295" width="7.7109375" style="669" customWidth="1"/>
    <col min="12296" max="12296" width="9.140625" style="669"/>
    <col min="12297" max="12297" width="8.28515625" style="669" customWidth="1"/>
    <col min="12298" max="12298" width="9.140625" style="669"/>
    <col min="12299" max="12299" width="8.5703125" style="669" customWidth="1"/>
    <col min="12300" max="12300" width="9.42578125" style="669" customWidth="1"/>
    <col min="12301" max="12301" width="9" style="669" customWidth="1"/>
    <col min="12302" max="12302" width="9.140625" style="669"/>
    <col min="12303" max="12303" width="8.85546875" style="669" customWidth="1"/>
    <col min="12304" max="12304" width="9.140625" style="669"/>
    <col min="12305" max="12305" width="8.7109375" style="669" customWidth="1"/>
    <col min="12306" max="12306" width="10.42578125" style="669" customWidth="1"/>
    <col min="12307" max="12307" width="9.140625" style="669" customWidth="1"/>
    <col min="12308" max="12308" width="9.140625" style="669"/>
    <col min="12309" max="12309" width="8.42578125" style="669" customWidth="1"/>
    <col min="12310" max="12311" width="9.140625" style="669"/>
    <col min="12312" max="12312" width="10.42578125" style="669" customWidth="1"/>
    <col min="12313" max="12313" width="9.140625" style="669" customWidth="1"/>
    <col min="12314" max="12317" width="9.140625" style="669"/>
    <col min="12318" max="12318" width="10.140625" style="669" customWidth="1"/>
    <col min="12319" max="12319" width="9.140625" style="669" customWidth="1"/>
    <col min="12320" max="12323" width="9.140625" style="669"/>
    <col min="12324" max="12324" width="10.28515625" style="669" customWidth="1"/>
    <col min="12325" max="12325" width="8.7109375" style="669" customWidth="1"/>
    <col min="12326" max="12544" width="9.140625" style="669"/>
    <col min="12545" max="12545" width="16.7109375" style="669" bestFit="1" customWidth="1"/>
    <col min="12546" max="12546" width="9.140625" style="669" customWidth="1"/>
    <col min="12547" max="12547" width="8.7109375" style="669" customWidth="1"/>
    <col min="12548" max="12548" width="9.140625" style="669"/>
    <col min="12549" max="12549" width="8.5703125" style="669" customWidth="1"/>
    <col min="12550" max="12550" width="9" style="669" customWidth="1"/>
    <col min="12551" max="12551" width="7.7109375" style="669" customWidth="1"/>
    <col min="12552" max="12552" width="9.140625" style="669"/>
    <col min="12553" max="12553" width="8.28515625" style="669" customWidth="1"/>
    <col min="12554" max="12554" width="9.140625" style="669"/>
    <col min="12555" max="12555" width="8.5703125" style="669" customWidth="1"/>
    <col min="12556" max="12556" width="9.42578125" style="669" customWidth="1"/>
    <col min="12557" max="12557" width="9" style="669" customWidth="1"/>
    <col min="12558" max="12558" width="9.140625" style="669"/>
    <col min="12559" max="12559" width="8.85546875" style="669" customWidth="1"/>
    <col min="12560" max="12560" width="9.140625" style="669"/>
    <col min="12561" max="12561" width="8.7109375" style="669" customWidth="1"/>
    <col min="12562" max="12562" width="10.42578125" style="669" customWidth="1"/>
    <col min="12563" max="12563" width="9.140625" style="669" customWidth="1"/>
    <col min="12564" max="12564" width="9.140625" style="669"/>
    <col min="12565" max="12565" width="8.42578125" style="669" customWidth="1"/>
    <col min="12566" max="12567" width="9.140625" style="669"/>
    <col min="12568" max="12568" width="10.42578125" style="669" customWidth="1"/>
    <col min="12569" max="12569" width="9.140625" style="669" customWidth="1"/>
    <col min="12570" max="12573" width="9.140625" style="669"/>
    <col min="12574" max="12574" width="10.140625" style="669" customWidth="1"/>
    <col min="12575" max="12575" width="9.140625" style="669" customWidth="1"/>
    <col min="12576" max="12579" width="9.140625" style="669"/>
    <col min="12580" max="12580" width="10.28515625" style="669" customWidth="1"/>
    <col min="12581" max="12581" width="8.7109375" style="669" customWidth="1"/>
    <col min="12582" max="12800" width="9.140625" style="669"/>
    <col min="12801" max="12801" width="16.7109375" style="669" bestFit="1" customWidth="1"/>
    <col min="12802" max="12802" width="9.140625" style="669" customWidth="1"/>
    <col min="12803" max="12803" width="8.7109375" style="669" customWidth="1"/>
    <col min="12804" max="12804" width="9.140625" style="669"/>
    <col min="12805" max="12805" width="8.5703125" style="669" customWidth="1"/>
    <col min="12806" max="12806" width="9" style="669" customWidth="1"/>
    <col min="12807" max="12807" width="7.7109375" style="669" customWidth="1"/>
    <col min="12808" max="12808" width="9.140625" style="669"/>
    <col min="12809" max="12809" width="8.28515625" style="669" customWidth="1"/>
    <col min="12810" max="12810" width="9.140625" style="669"/>
    <col min="12811" max="12811" width="8.5703125" style="669" customWidth="1"/>
    <col min="12812" max="12812" width="9.42578125" style="669" customWidth="1"/>
    <col min="12813" max="12813" width="9" style="669" customWidth="1"/>
    <col min="12814" max="12814" width="9.140625" style="669"/>
    <col min="12815" max="12815" width="8.85546875" style="669" customWidth="1"/>
    <col min="12816" max="12816" width="9.140625" style="669"/>
    <col min="12817" max="12817" width="8.7109375" style="669" customWidth="1"/>
    <col min="12818" max="12818" width="10.42578125" style="669" customWidth="1"/>
    <col min="12819" max="12819" width="9.140625" style="669" customWidth="1"/>
    <col min="12820" max="12820" width="9.140625" style="669"/>
    <col min="12821" max="12821" width="8.42578125" style="669" customWidth="1"/>
    <col min="12822" max="12823" width="9.140625" style="669"/>
    <col min="12824" max="12824" width="10.42578125" style="669" customWidth="1"/>
    <col min="12825" max="12825" width="9.140625" style="669" customWidth="1"/>
    <col min="12826" max="12829" width="9.140625" style="669"/>
    <col min="12830" max="12830" width="10.140625" style="669" customWidth="1"/>
    <col min="12831" max="12831" width="9.140625" style="669" customWidth="1"/>
    <col min="12832" max="12835" width="9.140625" style="669"/>
    <col min="12836" max="12836" width="10.28515625" style="669" customWidth="1"/>
    <col min="12837" max="12837" width="8.7109375" style="669" customWidth="1"/>
    <col min="12838" max="13056" width="9.140625" style="669"/>
    <col min="13057" max="13057" width="16.7109375" style="669" bestFit="1" customWidth="1"/>
    <col min="13058" max="13058" width="9.140625" style="669" customWidth="1"/>
    <col min="13059" max="13059" width="8.7109375" style="669" customWidth="1"/>
    <col min="13060" max="13060" width="9.140625" style="669"/>
    <col min="13061" max="13061" width="8.5703125" style="669" customWidth="1"/>
    <col min="13062" max="13062" width="9" style="669" customWidth="1"/>
    <col min="13063" max="13063" width="7.7109375" style="669" customWidth="1"/>
    <col min="13064" max="13064" width="9.140625" style="669"/>
    <col min="13065" max="13065" width="8.28515625" style="669" customWidth="1"/>
    <col min="13066" max="13066" width="9.140625" style="669"/>
    <col min="13067" max="13067" width="8.5703125" style="669" customWidth="1"/>
    <col min="13068" max="13068" width="9.42578125" style="669" customWidth="1"/>
    <col min="13069" max="13069" width="9" style="669" customWidth="1"/>
    <col min="13070" max="13070" width="9.140625" style="669"/>
    <col min="13071" max="13071" width="8.85546875" style="669" customWidth="1"/>
    <col min="13072" max="13072" width="9.140625" style="669"/>
    <col min="13073" max="13073" width="8.7109375" style="669" customWidth="1"/>
    <col min="13074" max="13074" width="10.42578125" style="669" customWidth="1"/>
    <col min="13075" max="13075" width="9.140625" style="669" customWidth="1"/>
    <col min="13076" max="13076" width="9.140625" style="669"/>
    <col min="13077" max="13077" width="8.42578125" style="669" customWidth="1"/>
    <col min="13078" max="13079" width="9.140625" style="669"/>
    <col min="13080" max="13080" width="10.42578125" style="669" customWidth="1"/>
    <col min="13081" max="13081" width="9.140625" style="669" customWidth="1"/>
    <col min="13082" max="13085" width="9.140625" style="669"/>
    <col min="13086" max="13086" width="10.140625" style="669" customWidth="1"/>
    <col min="13087" max="13087" width="9.140625" style="669" customWidth="1"/>
    <col min="13088" max="13091" width="9.140625" style="669"/>
    <col min="13092" max="13092" width="10.28515625" style="669" customWidth="1"/>
    <col min="13093" max="13093" width="8.7109375" style="669" customWidth="1"/>
    <col min="13094" max="13312" width="9.140625" style="669"/>
    <col min="13313" max="13313" width="16.7109375" style="669" bestFit="1" customWidth="1"/>
    <col min="13314" max="13314" width="9.140625" style="669" customWidth="1"/>
    <col min="13315" max="13315" width="8.7109375" style="669" customWidth="1"/>
    <col min="13316" max="13316" width="9.140625" style="669"/>
    <col min="13317" max="13317" width="8.5703125" style="669" customWidth="1"/>
    <col min="13318" max="13318" width="9" style="669" customWidth="1"/>
    <col min="13319" max="13319" width="7.7109375" style="669" customWidth="1"/>
    <col min="13320" max="13320" width="9.140625" style="669"/>
    <col min="13321" max="13321" width="8.28515625" style="669" customWidth="1"/>
    <col min="13322" max="13322" width="9.140625" style="669"/>
    <col min="13323" max="13323" width="8.5703125" style="669" customWidth="1"/>
    <col min="13324" max="13324" width="9.42578125" style="669" customWidth="1"/>
    <col min="13325" max="13325" width="9" style="669" customWidth="1"/>
    <col min="13326" max="13326" width="9.140625" style="669"/>
    <col min="13327" max="13327" width="8.85546875" style="669" customWidth="1"/>
    <col min="13328" max="13328" width="9.140625" style="669"/>
    <col min="13329" max="13329" width="8.7109375" style="669" customWidth="1"/>
    <col min="13330" max="13330" width="10.42578125" style="669" customWidth="1"/>
    <col min="13331" max="13331" width="9.140625" style="669" customWidth="1"/>
    <col min="13332" max="13332" width="9.140625" style="669"/>
    <col min="13333" max="13333" width="8.42578125" style="669" customWidth="1"/>
    <col min="13334" max="13335" width="9.140625" style="669"/>
    <col min="13336" max="13336" width="10.42578125" style="669" customWidth="1"/>
    <col min="13337" max="13337" width="9.140625" style="669" customWidth="1"/>
    <col min="13338" max="13341" width="9.140625" style="669"/>
    <col min="13342" max="13342" width="10.140625" style="669" customWidth="1"/>
    <col min="13343" max="13343" width="9.140625" style="669" customWidth="1"/>
    <col min="13344" max="13347" width="9.140625" style="669"/>
    <col min="13348" max="13348" width="10.28515625" style="669" customWidth="1"/>
    <col min="13349" max="13349" width="8.7109375" style="669" customWidth="1"/>
    <col min="13350" max="13568" width="9.140625" style="669"/>
    <col min="13569" max="13569" width="16.7109375" style="669" bestFit="1" customWidth="1"/>
    <col min="13570" max="13570" width="9.140625" style="669" customWidth="1"/>
    <col min="13571" max="13571" width="8.7109375" style="669" customWidth="1"/>
    <col min="13572" max="13572" width="9.140625" style="669"/>
    <col min="13573" max="13573" width="8.5703125" style="669" customWidth="1"/>
    <col min="13574" max="13574" width="9" style="669" customWidth="1"/>
    <col min="13575" max="13575" width="7.7109375" style="669" customWidth="1"/>
    <col min="13576" max="13576" width="9.140625" style="669"/>
    <col min="13577" max="13577" width="8.28515625" style="669" customWidth="1"/>
    <col min="13578" max="13578" width="9.140625" style="669"/>
    <col min="13579" max="13579" width="8.5703125" style="669" customWidth="1"/>
    <col min="13580" max="13580" width="9.42578125" style="669" customWidth="1"/>
    <col min="13581" max="13581" width="9" style="669" customWidth="1"/>
    <col min="13582" max="13582" width="9.140625" style="669"/>
    <col min="13583" max="13583" width="8.85546875" style="669" customWidth="1"/>
    <col min="13584" max="13584" width="9.140625" style="669"/>
    <col min="13585" max="13585" width="8.7109375" style="669" customWidth="1"/>
    <col min="13586" max="13586" width="10.42578125" style="669" customWidth="1"/>
    <col min="13587" max="13587" width="9.140625" style="669" customWidth="1"/>
    <col min="13588" max="13588" width="9.140625" style="669"/>
    <col min="13589" max="13589" width="8.42578125" style="669" customWidth="1"/>
    <col min="13590" max="13591" width="9.140625" style="669"/>
    <col min="13592" max="13592" width="10.42578125" style="669" customWidth="1"/>
    <col min="13593" max="13593" width="9.140625" style="669" customWidth="1"/>
    <col min="13594" max="13597" width="9.140625" style="669"/>
    <col min="13598" max="13598" width="10.140625" style="669" customWidth="1"/>
    <col min="13599" max="13599" width="9.140625" style="669" customWidth="1"/>
    <col min="13600" max="13603" width="9.140625" style="669"/>
    <col min="13604" max="13604" width="10.28515625" style="669" customWidth="1"/>
    <col min="13605" max="13605" width="8.7109375" style="669" customWidth="1"/>
    <col min="13606" max="13824" width="9.140625" style="669"/>
    <col min="13825" max="13825" width="16.7109375" style="669" bestFit="1" customWidth="1"/>
    <col min="13826" max="13826" width="9.140625" style="669" customWidth="1"/>
    <col min="13827" max="13827" width="8.7109375" style="669" customWidth="1"/>
    <col min="13828" max="13828" width="9.140625" style="669"/>
    <col min="13829" max="13829" width="8.5703125" style="669" customWidth="1"/>
    <col min="13830" max="13830" width="9" style="669" customWidth="1"/>
    <col min="13831" max="13831" width="7.7109375" style="669" customWidth="1"/>
    <col min="13832" max="13832" width="9.140625" style="669"/>
    <col min="13833" max="13833" width="8.28515625" style="669" customWidth="1"/>
    <col min="13834" max="13834" width="9.140625" style="669"/>
    <col min="13835" max="13835" width="8.5703125" style="669" customWidth="1"/>
    <col min="13836" max="13836" width="9.42578125" style="669" customWidth="1"/>
    <col min="13837" max="13837" width="9" style="669" customWidth="1"/>
    <col min="13838" max="13838" width="9.140625" style="669"/>
    <col min="13839" max="13839" width="8.85546875" style="669" customWidth="1"/>
    <col min="13840" max="13840" width="9.140625" style="669"/>
    <col min="13841" max="13841" width="8.7109375" style="669" customWidth="1"/>
    <col min="13842" max="13842" width="10.42578125" style="669" customWidth="1"/>
    <col min="13843" max="13843" width="9.140625" style="669" customWidth="1"/>
    <col min="13844" max="13844" width="9.140625" style="669"/>
    <col min="13845" max="13845" width="8.42578125" style="669" customWidth="1"/>
    <col min="13846" max="13847" width="9.140625" style="669"/>
    <col min="13848" max="13848" width="10.42578125" style="669" customWidth="1"/>
    <col min="13849" max="13849" width="9.140625" style="669" customWidth="1"/>
    <col min="13850" max="13853" width="9.140625" style="669"/>
    <col min="13854" max="13854" width="10.140625" style="669" customWidth="1"/>
    <col min="13855" max="13855" width="9.140625" style="669" customWidth="1"/>
    <col min="13856" max="13859" width="9.140625" style="669"/>
    <col min="13860" max="13860" width="10.28515625" style="669" customWidth="1"/>
    <col min="13861" max="13861" width="8.7109375" style="669" customWidth="1"/>
    <col min="13862" max="14080" width="9.140625" style="669"/>
    <col min="14081" max="14081" width="16.7109375" style="669" bestFit="1" customWidth="1"/>
    <col min="14082" max="14082" width="9.140625" style="669" customWidth="1"/>
    <col min="14083" max="14083" width="8.7109375" style="669" customWidth="1"/>
    <col min="14084" max="14084" width="9.140625" style="669"/>
    <col min="14085" max="14085" width="8.5703125" style="669" customWidth="1"/>
    <col min="14086" max="14086" width="9" style="669" customWidth="1"/>
    <col min="14087" max="14087" width="7.7109375" style="669" customWidth="1"/>
    <col min="14088" max="14088" width="9.140625" style="669"/>
    <col min="14089" max="14089" width="8.28515625" style="669" customWidth="1"/>
    <col min="14090" max="14090" width="9.140625" style="669"/>
    <col min="14091" max="14091" width="8.5703125" style="669" customWidth="1"/>
    <col min="14092" max="14092" width="9.42578125" style="669" customWidth="1"/>
    <col min="14093" max="14093" width="9" style="669" customWidth="1"/>
    <col min="14094" max="14094" width="9.140625" style="669"/>
    <col min="14095" max="14095" width="8.85546875" style="669" customWidth="1"/>
    <col min="14096" max="14096" width="9.140625" style="669"/>
    <col min="14097" max="14097" width="8.7109375" style="669" customWidth="1"/>
    <col min="14098" max="14098" width="10.42578125" style="669" customWidth="1"/>
    <col min="14099" max="14099" width="9.140625" style="669" customWidth="1"/>
    <col min="14100" max="14100" width="9.140625" style="669"/>
    <col min="14101" max="14101" width="8.42578125" style="669" customWidth="1"/>
    <col min="14102" max="14103" width="9.140625" style="669"/>
    <col min="14104" max="14104" width="10.42578125" style="669" customWidth="1"/>
    <col min="14105" max="14105" width="9.140625" style="669" customWidth="1"/>
    <col min="14106" max="14109" width="9.140625" style="669"/>
    <col min="14110" max="14110" width="10.140625" style="669" customWidth="1"/>
    <col min="14111" max="14111" width="9.140625" style="669" customWidth="1"/>
    <col min="14112" max="14115" width="9.140625" style="669"/>
    <col min="14116" max="14116" width="10.28515625" style="669" customWidth="1"/>
    <col min="14117" max="14117" width="8.7109375" style="669" customWidth="1"/>
    <col min="14118" max="14336" width="9.140625" style="669"/>
    <col min="14337" max="14337" width="16.7109375" style="669" bestFit="1" customWidth="1"/>
    <col min="14338" max="14338" width="9.140625" style="669" customWidth="1"/>
    <col min="14339" max="14339" width="8.7109375" style="669" customWidth="1"/>
    <col min="14340" max="14340" width="9.140625" style="669"/>
    <col min="14341" max="14341" width="8.5703125" style="669" customWidth="1"/>
    <col min="14342" max="14342" width="9" style="669" customWidth="1"/>
    <col min="14343" max="14343" width="7.7109375" style="669" customWidth="1"/>
    <col min="14344" max="14344" width="9.140625" style="669"/>
    <col min="14345" max="14345" width="8.28515625" style="669" customWidth="1"/>
    <col min="14346" max="14346" width="9.140625" style="669"/>
    <col min="14347" max="14347" width="8.5703125" style="669" customWidth="1"/>
    <col min="14348" max="14348" width="9.42578125" style="669" customWidth="1"/>
    <col min="14349" max="14349" width="9" style="669" customWidth="1"/>
    <col min="14350" max="14350" width="9.140625" style="669"/>
    <col min="14351" max="14351" width="8.85546875" style="669" customWidth="1"/>
    <col min="14352" max="14352" width="9.140625" style="669"/>
    <col min="14353" max="14353" width="8.7109375" style="669" customWidth="1"/>
    <col min="14354" max="14354" width="10.42578125" style="669" customWidth="1"/>
    <col min="14355" max="14355" width="9.140625" style="669" customWidth="1"/>
    <col min="14356" max="14356" width="9.140625" style="669"/>
    <col min="14357" max="14357" width="8.42578125" style="669" customWidth="1"/>
    <col min="14358" max="14359" width="9.140625" style="669"/>
    <col min="14360" max="14360" width="10.42578125" style="669" customWidth="1"/>
    <col min="14361" max="14361" width="9.140625" style="669" customWidth="1"/>
    <col min="14362" max="14365" width="9.140625" style="669"/>
    <col min="14366" max="14366" width="10.140625" style="669" customWidth="1"/>
    <col min="14367" max="14367" width="9.140625" style="669" customWidth="1"/>
    <col min="14368" max="14371" width="9.140625" style="669"/>
    <col min="14372" max="14372" width="10.28515625" style="669" customWidth="1"/>
    <col min="14373" max="14373" width="8.7109375" style="669" customWidth="1"/>
    <col min="14374" max="14592" width="9.140625" style="669"/>
    <col min="14593" max="14593" width="16.7109375" style="669" bestFit="1" customWidth="1"/>
    <col min="14594" max="14594" width="9.140625" style="669" customWidth="1"/>
    <col min="14595" max="14595" width="8.7109375" style="669" customWidth="1"/>
    <col min="14596" max="14596" width="9.140625" style="669"/>
    <col min="14597" max="14597" width="8.5703125" style="669" customWidth="1"/>
    <col min="14598" max="14598" width="9" style="669" customWidth="1"/>
    <col min="14599" max="14599" width="7.7109375" style="669" customWidth="1"/>
    <col min="14600" max="14600" width="9.140625" style="669"/>
    <col min="14601" max="14601" width="8.28515625" style="669" customWidth="1"/>
    <col min="14602" max="14602" width="9.140625" style="669"/>
    <col min="14603" max="14603" width="8.5703125" style="669" customWidth="1"/>
    <col min="14604" max="14604" width="9.42578125" style="669" customWidth="1"/>
    <col min="14605" max="14605" width="9" style="669" customWidth="1"/>
    <col min="14606" max="14606" width="9.140625" style="669"/>
    <col min="14607" max="14607" width="8.85546875" style="669" customWidth="1"/>
    <col min="14608" max="14608" width="9.140625" style="669"/>
    <col min="14609" max="14609" width="8.7109375" style="669" customWidth="1"/>
    <col min="14610" max="14610" width="10.42578125" style="669" customWidth="1"/>
    <col min="14611" max="14611" width="9.140625" style="669" customWidth="1"/>
    <col min="14612" max="14612" width="9.140625" style="669"/>
    <col min="14613" max="14613" width="8.42578125" style="669" customWidth="1"/>
    <col min="14614" max="14615" width="9.140625" style="669"/>
    <col min="14616" max="14616" width="10.42578125" style="669" customWidth="1"/>
    <col min="14617" max="14617" width="9.140625" style="669" customWidth="1"/>
    <col min="14618" max="14621" width="9.140625" style="669"/>
    <col min="14622" max="14622" width="10.140625" style="669" customWidth="1"/>
    <col min="14623" max="14623" width="9.140625" style="669" customWidth="1"/>
    <col min="14624" max="14627" width="9.140625" style="669"/>
    <col min="14628" max="14628" width="10.28515625" style="669" customWidth="1"/>
    <col min="14629" max="14629" width="8.7109375" style="669" customWidth="1"/>
    <col min="14630" max="14848" width="9.140625" style="669"/>
    <col min="14849" max="14849" width="16.7109375" style="669" bestFit="1" customWidth="1"/>
    <col min="14850" max="14850" width="9.140625" style="669" customWidth="1"/>
    <col min="14851" max="14851" width="8.7109375" style="669" customWidth="1"/>
    <col min="14852" max="14852" width="9.140625" style="669"/>
    <col min="14853" max="14853" width="8.5703125" style="669" customWidth="1"/>
    <col min="14854" max="14854" width="9" style="669" customWidth="1"/>
    <col min="14855" max="14855" width="7.7109375" style="669" customWidth="1"/>
    <col min="14856" max="14856" width="9.140625" style="669"/>
    <col min="14857" max="14857" width="8.28515625" style="669" customWidth="1"/>
    <col min="14858" max="14858" width="9.140625" style="669"/>
    <col min="14859" max="14859" width="8.5703125" style="669" customWidth="1"/>
    <col min="14860" max="14860" width="9.42578125" style="669" customWidth="1"/>
    <col min="14861" max="14861" width="9" style="669" customWidth="1"/>
    <col min="14862" max="14862" width="9.140625" style="669"/>
    <col min="14863" max="14863" width="8.85546875" style="669" customWidth="1"/>
    <col min="14864" max="14864" width="9.140625" style="669"/>
    <col min="14865" max="14865" width="8.7109375" style="669" customWidth="1"/>
    <col min="14866" max="14866" width="10.42578125" style="669" customWidth="1"/>
    <col min="14867" max="14867" width="9.140625" style="669" customWidth="1"/>
    <col min="14868" max="14868" width="9.140625" style="669"/>
    <col min="14869" max="14869" width="8.42578125" style="669" customWidth="1"/>
    <col min="14870" max="14871" width="9.140625" style="669"/>
    <col min="14872" max="14872" width="10.42578125" style="669" customWidth="1"/>
    <col min="14873" max="14873" width="9.140625" style="669" customWidth="1"/>
    <col min="14874" max="14877" width="9.140625" style="669"/>
    <col min="14878" max="14878" width="10.140625" style="669" customWidth="1"/>
    <col min="14879" max="14879" width="9.140625" style="669" customWidth="1"/>
    <col min="14880" max="14883" width="9.140625" style="669"/>
    <col min="14884" max="14884" width="10.28515625" style="669" customWidth="1"/>
    <col min="14885" max="14885" width="8.7109375" style="669" customWidth="1"/>
    <col min="14886" max="15104" width="9.140625" style="669"/>
    <col min="15105" max="15105" width="16.7109375" style="669" bestFit="1" customWidth="1"/>
    <col min="15106" max="15106" width="9.140625" style="669" customWidth="1"/>
    <col min="15107" max="15107" width="8.7109375" style="669" customWidth="1"/>
    <col min="15108" max="15108" width="9.140625" style="669"/>
    <col min="15109" max="15109" width="8.5703125" style="669" customWidth="1"/>
    <col min="15110" max="15110" width="9" style="669" customWidth="1"/>
    <col min="15111" max="15111" width="7.7109375" style="669" customWidth="1"/>
    <col min="15112" max="15112" width="9.140625" style="669"/>
    <col min="15113" max="15113" width="8.28515625" style="669" customWidth="1"/>
    <col min="15114" max="15114" width="9.140625" style="669"/>
    <col min="15115" max="15115" width="8.5703125" style="669" customWidth="1"/>
    <col min="15116" max="15116" width="9.42578125" style="669" customWidth="1"/>
    <col min="15117" max="15117" width="9" style="669" customWidth="1"/>
    <col min="15118" max="15118" width="9.140625" style="669"/>
    <col min="15119" max="15119" width="8.85546875" style="669" customWidth="1"/>
    <col min="15120" max="15120" width="9.140625" style="669"/>
    <col min="15121" max="15121" width="8.7109375" style="669" customWidth="1"/>
    <col min="15122" max="15122" width="10.42578125" style="669" customWidth="1"/>
    <col min="15123" max="15123" width="9.140625" style="669" customWidth="1"/>
    <col min="15124" max="15124" width="9.140625" style="669"/>
    <col min="15125" max="15125" width="8.42578125" style="669" customWidth="1"/>
    <col min="15126" max="15127" width="9.140625" style="669"/>
    <col min="15128" max="15128" width="10.42578125" style="669" customWidth="1"/>
    <col min="15129" max="15129" width="9.140625" style="669" customWidth="1"/>
    <col min="15130" max="15133" width="9.140625" style="669"/>
    <col min="15134" max="15134" width="10.140625" style="669" customWidth="1"/>
    <col min="15135" max="15135" width="9.140625" style="669" customWidth="1"/>
    <col min="15136" max="15139" width="9.140625" style="669"/>
    <col min="15140" max="15140" width="10.28515625" style="669" customWidth="1"/>
    <col min="15141" max="15141" width="8.7109375" style="669" customWidth="1"/>
    <col min="15142" max="15360" width="9.140625" style="669"/>
    <col min="15361" max="15361" width="16.7109375" style="669" bestFit="1" customWidth="1"/>
    <col min="15362" max="15362" width="9.140625" style="669" customWidth="1"/>
    <col min="15363" max="15363" width="8.7109375" style="669" customWidth="1"/>
    <col min="15364" max="15364" width="9.140625" style="669"/>
    <col min="15365" max="15365" width="8.5703125" style="669" customWidth="1"/>
    <col min="15366" max="15366" width="9" style="669" customWidth="1"/>
    <col min="15367" max="15367" width="7.7109375" style="669" customWidth="1"/>
    <col min="15368" max="15368" width="9.140625" style="669"/>
    <col min="15369" max="15369" width="8.28515625" style="669" customWidth="1"/>
    <col min="15370" max="15370" width="9.140625" style="669"/>
    <col min="15371" max="15371" width="8.5703125" style="669" customWidth="1"/>
    <col min="15372" max="15372" width="9.42578125" style="669" customWidth="1"/>
    <col min="15373" max="15373" width="9" style="669" customWidth="1"/>
    <col min="15374" max="15374" width="9.140625" style="669"/>
    <col min="15375" max="15375" width="8.85546875" style="669" customWidth="1"/>
    <col min="15376" max="15376" width="9.140625" style="669"/>
    <col min="15377" max="15377" width="8.7109375" style="669" customWidth="1"/>
    <col min="15378" max="15378" width="10.42578125" style="669" customWidth="1"/>
    <col min="15379" max="15379" width="9.140625" style="669" customWidth="1"/>
    <col min="15380" max="15380" width="9.140625" style="669"/>
    <col min="15381" max="15381" width="8.42578125" style="669" customWidth="1"/>
    <col min="15382" max="15383" width="9.140625" style="669"/>
    <col min="15384" max="15384" width="10.42578125" style="669" customWidth="1"/>
    <col min="15385" max="15385" width="9.140625" style="669" customWidth="1"/>
    <col min="15386" max="15389" width="9.140625" style="669"/>
    <col min="15390" max="15390" width="10.140625" style="669" customWidth="1"/>
    <col min="15391" max="15391" width="9.140625" style="669" customWidth="1"/>
    <col min="15392" max="15395" width="9.140625" style="669"/>
    <col min="15396" max="15396" width="10.28515625" style="669" customWidth="1"/>
    <col min="15397" max="15397" width="8.7109375" style="669" customWidth="1"/>
    <col min="15398" max="15616" width="9.140625" style="669"/>
    <col min="15617" max="15617" width="16.7109375" style="669" bestFit="1" customWidth="1"/>
    <col min="15618" max="15618" width="9.140625" style="669" customWidth="1"/>
    <col min="15619" max="15619" width="8.7109375" style="669" customWidth="1"/>
    <col min="15620" max="15620" width="9.140625" style="669"/>
    <col min="15621" max="15621" width="8.5703125" style="669" customWidth="1"/>
    <col min="15622" max="15622" width="9" style="669" customWidth="1"/>
    <col min="15623" max="15623" width="7.7109375" style="669" customWidth="1"/>
    <col min="15624" max="15624" width="9.140625" style="669"/>
    <col min="15625" max="15625" width="8.28515625" style="669" customWidth="1"/>
    <col min="15626" max="15626" width="9.140625" style="669"/>
    <col min="15627" max="15627" width="8.5703125" style="669" customWidth="1"/>
    <col min="15628" max="15628" width="9.42578125" style="669" customWidth="1"/>
    <col min="15629" max="15629" width="9" style="669" customWidth="1"/>
    <col min="15630" max="15630" width="9.140625" style="669"/>
    <col min="15631" max="15631" width="8.85546875" style="669" customWidth="1"/>
    <col min="15632" max="15632" width="9.140625" style="669"/>
    <col min="15633" max="15633" width="8.7109375" style="669" customWidth="1"/>
    <col min="15634" max="15634" width="10.42578125" style="669" customWidth="1"/>
    <col min="15635" max="15635" width="9.140625" style="669" customWidth="1"/>
    <col min="15636" max="15636" width="9.140625" style="669"/>
    <col min="15637" max="15637" width="8.42578125" style="669" customWidth="1"/>
    <col min="15638" max="15639" width="9.140625" style="669"/>
    <col min="15640" max="15640" width="10.42578125" style="669" customWidth="1"/>
    <col min="15641" max="15641" width="9.140625" style="669" customWidth="1"/>
    <col min="15642" max="15645" width="9.140625" style="669"/>
    <col min="15646" max="15646" width="10.140625" style="669" customWidth="1"/>
    <col min="15647" max="15647" width="9.140625" style="669" customWidth="1"/>
    <col min="15648" max="15651" width="9.140625" style="669"/>
    <col min="15652" max="15652" width="10.28515625" style="669" customWidth="1"/>
    <col min="15653" max="15653" width="8.7109375" style="669" customWidth="1"/>
    <col min="15654" max="15872" width="9.140625" style="669"/>
    <col min="15873" max="15873" width="16.7109375" style="669" bestFit="1" customWidth="1"/>
    <col min="15874" max="15874" width="9.140625" style="669" customWidth="1"/>
    <col min="15875" max="15875" width="8.7109375" style="669" customWidth="1"/>
    <col min="15876" max="15876" width="9.140625" style="669"/>
    <col min="15877" max="15877" width="8.5703125" style="669" customWidth="1"/>
    <col min="15878" max="15878" width="9" style="669" customWidth="1"/>
    <col min="15879" max="15879" width="7.7109375" style="669" customWidth="1"/>
    <col min="15880" max="15880" width="9.140625" style="669"/>
    <col min="15881" max="15881" width="8.28515625" style="669" customWidth="1"/>
    <col min="15882" max="15882" width="9.140625" style="669"/>
    <col min="15883" max="15883" width="8.5703125" style="669" customWidth="1"/>
    <col min="15884" max="15884" width="9.42578125" style="669" customWidth="1"/>
    <col min="15885" max="15885" width="9" style="669" customWidth="1"/>
    <col min="15886" max="15886" width="9.140625" style="669"/>
    <col min="15887" max="15887" width="8.85546875" style="669" customWidth="1"/>
    <col min="15888" max="15888" width="9.140625" style="669"/>
    <col min="15889" max="15889" width="8.7109375" style="669" customWidth="1"/>
    <col min="15890" max="15890" width="10.42578125" style="669" customWidth="1"/>
    <col min="15891" max="15891" width="9.140625" style="669" customWidth="1"/>
    <col min="15892" max="15892" width="9.140625" style="669"/>
    <col min="15893" max="15893" width="8.42578125" style="669" customWidth="1"/>
    <col min="15894" max="15895" width="9.140625" style="669"/>
    <col min="15896" max="15896" width="10.42578125" style="669" customWidth="1"/>
    <col min="15897" max="15897" width="9.140625" style="669" customWidth="1"/>
    <col min="15898" max="15901" width="9.140625" style="669"/>
    <col min="15902" max="15902" width="10.140625" style="669" customWidth="1"/>
    <col min="15903" max="15903" width="9.140625" style="669" customWidth="1"/>
    <col min="15904" max="15907" width="9.140625" style="669"/>
    <col min="15908" max="15908" width="10.28515625" style="669" customWidth="1"/>
    <col min="15909" max="15909" width="8.7109375" style="669" customWidth="1"/>
    <col min="15910" max="16128" width="9.140625" style="669"/>
    <col min="16129" max="16129" width="16.7109375" style="669" bestFit="1" customWidth="1"/>
    <col min="16130" max="16130" width="9.140625" style="669" customWidth="1"/>
    <col min="16131" max="16131" width="8.7109375" style="669" customWidth="1"/>
    <col min="16132" max="16132" width="9.140625" style="669"/>
    <col min="16133" max="16133" width="8.5703125" style="669" customWidth="1"/>
    <col min="16134" max="16134" width="9" style="669" customWidth="1"/>
    <col min="16135" max="16135" width="7.7109375" style="669" customWidth="1"/>
    <col min="16136" max="16136" width="9.140625" style="669"/>
    <col min="16137" max="16137" width="8.28515625" style="669" customWidth="1"/>
    <col min="16138" max="16138" width="9.140625" style="669"/>
    <col min="16139" max="16139" width="8.5703125" style="669" customWidth="1"/>
    <col min="16140" max="16140" width="9.42578125" style="669" customWidth="1"/>
    <col min="16141" max="16141" width="9" style="669" customWidth="1"/>
    <col min="16142" max="16142" width="9.140625" style="669"/>
    <col min="16143" max="16143" width="8.85546875" style="669" customWidth="1"/>
    <col min="16144" max="16144" width="9.140625" style="669"/>
    <col min="16145" max="16145" width="8.7109375" style="669" customWidth="1"/>
    <col min="16146" max="16146" width="10.42578125" style="669" customWidth="1"/>
    <col min="16147" max="16147" width="9.140625" style="669" customWidth="1"/>
    <col min="16148" max="16148" width="9.140625" style="669"/>
    <col min="16149" max="16149" width="8.42578125" style="669" customWidth="1"/>
    <col min="16150" max="16151" width="9.140625" style="669"/>
    <col min="16152" max="16152" width="10.42578125" style="669" customWidth="1"/>
    <col min="16153" max="16153" width="9.140625" style="669" customWidth="1"/>
    <col min="16154" max="16157" width="9.140625" style="669"/>
    <col min="16158" max="16158" width="10.140625" style="669" customWidth="1"/>
    <col min="16159" max="16159" width="9.140625" style="669" customWidth="1"/>
    <col min="16160" max="16163" width="9.140625" style="669"/>
    <col min="16164" max="16164" width="10.28515625" style="669" customWidth="1"/>
    <col min="16165" max="16165" width="8.7109375" style="669" customWidth="1"/>
    <col min="16166" max="16384" width="9.140625" style="669"/>
  </cols>
  <sheetData>
    <row r="1" spans="1:38">
      <c r="A1" s="668" t="s">
        <v>663</v>
      </c>
      <c r="V1" s="246" t="s">
        <v>214</v>
      </c>
    </row>
    <row r="2" spans="1:38">
      <c r="A2" s="669" t="s">
        <v>541</v>
      </c>
    </row>
    <row r="3" spans="1:38">
      <c r="A3" s="45" t="s">
        <v>496</v>
      </c>
    </row>
    <row r="5" spans="1:38" ht="26.25" customHeight="1">
      <c r="A5" s="1141" t="s">
        <v>106</v>
      </c>
      <c r="B5" s="1141" t="s">
        <v>542</v>
      </c>
      <c r="C5" s="1141"/>
      <c r="D5" s="1141"/>
      <c r="E5" s="1141"/>
      <c r="F5" s="1141"/>
      <c r="G5" s="1141"/>
      <c r="H5" s="1141" t="s">
        <v>543</v>
      </c>
      <c r="I5" s="1141"/>
      <c r="J5" s="1141"/>
      <c r="K5" s="1141"/>
      <c r="L5" s="1141"/>
      <c r="M5" s="1141"/>
      <c r="N5" s="1141" t="s">
        <v>544</v>
      </c>
      <c r="O5" s="1141"/>
      <c r="P5" s="1141"/>
      <c r="Q5" s="1141"/>
      <c r="R5" s="1141"/>
      <c r="S5" s="1141"/>
      <c r="T5" s="1141" t="s">
        <v>545</v>
      </c>
      <c r="U5" s="1141"/>
      <c r="V5" s="1141"/>
      <c r="W5" s="1141"/>
      <c r="X5" s="1141"/>
      <c r="Y5" s="1141"/>
      <c r="Z5" s="1141" t="s">
        <v>546</v>
      </c>
      <c r="AA5" s="1141"/>
      <c r="AB5" s="1141"/>
      <c r="AC5" s="1141"/>
      <c r="AD5" s="1141"/>
      <c r="AE5" s="1141"/>
      <c r="AF5" s="1141" t="s">
        <v>547</v>
      </c>
      <c r="AG5" s="1141"/>
      <c r="AH5" s="1141"/>
      <c r="AI5" s="1141"/>
      <c r="AJ5" s="1141"/>
      <c r="AK5" s="1141"/>
    </row>
    <row r="6" spans="1:38" ht="13.5" customHeight="1">
      <c r="A6" s="1141"/>
      <c r="B6" s="1141" t="s">
        <v>249</v>
      </c>
      <c r="C6" s="1141"/>
      <c r="D6" s="1141" t="s">
        <v>514</v>
      </c>
      <c r="E6" s="1141"/>
      <c r="F6" s="1141" t="s">
        <v>537</v>
      </c>
      <c r="G6" s="1141"/>
      <c r="H6" s="1141" t="s">
        <v>249</v>
      </c>
      <c r="I6" s="1141"/>
      <c r="J6" s="1141" t="s">
        <v>514</v>
      </c>
      <c r="K6" s="1141"/>
      <c r="L6" s="1141" t="s">
        <v>537</v>
      </c>
      <c r="M6" s="1141"/>
      <c r="N6" s="1141" t="s">
        <v>249</v>
      </c>
      <c r="O6" s="1141"/>
      <c r="P6" s="1141" t="s">
        <v>514</v>
      </c>
      <c r="Q6" s="1141"/>
      <c r="R6" s="1141" t="s">
        <v>537</v>
      </c>
      <c r="S6" s="1141"/>
      <c r="T6" s="1141" t="s">
        <v>249</v>
      </c>
      <c r="U6" s="1141"/>
      <c r="V6" s="1141" t="s">
        <v>514</v>
      </c>
      <c r="W6" s="1141"/>
      <c r="X6" s="1141" t="s">
        <v>537</v>
      </c>
      <c r="Y6" s="1141"/>
      <c r="Z6" s="1141" t="s">
        <v>249</v>
      </c>
      <c r="AA6" s="1141"/>
      <c r="AB6" s="1141" t="s">
        <v>514</v>
      </c>
      <c r="AC6" s="1141"/>
      <c r="AD6" s="1141" t="s">
        <v>537</v>
      </c>
      <c r="AE6" s="1141"/>
      <c r="AF6" s="1141" t="s">
        <v>249</v>
      </c>
      <c r="AG6" s="1141"/>
      <c r="AH6" s="1141" t="s">
        <v>514</v>
      </c>
      <c r="AI6" s="1141"/>
      <c r="AJ6" s="1141" t="s">
        <v>537</v>
      </c>
      <c r="AK6" s="1141"/>
    </row>
    <row r="7" spans="1:38" ht="21" customHeight="1">
      <c r="A7" s="1141"/>
      <c r="B7" s="670" t="s">
        <v>4</v>
      </c>
      <c r="C7" s="670" t="s">
        <v>118</v>
      </c>
      <c r="D7" s="670" t="s">
        <v>4</v>
      </c>
      <c r="E7" s="670" t="s">
        <v>118</v>
      </c>
      <c r="F7" s="670" t="s">
        <v>4</v>
      </c>
      <c r="G7" s="670" t="s">
        <v>118</v>
      </c>
      <c r="H7" s="670" t="s">
        <v>4</v>
      </c>
      <c r="I7" s="670" t="s">
        <v>118</v>
      </c>
      <c r="J7" s="670" t="s">
        <v>4</v>
      </c>
      <c r="K7" s="670" t="s">
        <v>118</v>
      </c>
      <c r="L7" s="670" t="s">
        <v>4</v>
      </c>
      <c r="M7" s="670" t="s">
        <v>118</v>
      </c>
      <c r="N7" s="670" t="s">
        <v>4</v>
      </c>
      <c r="O7" s="670" t="s">
        <v>118</v>
      </c>
      <c r="P7" s="670" t="s">
        <v>4</v>
      </c>
      <c r="Q7" s="670" t="s">
        <v>118</v>
      </c>
      <c r="R7" s="670" t="s">
        <v>4</v>
      </c>
      <c r="S7" s="670" t="s">
        <v>118</v>
      </c>
      <c r="T7" s="670" t="s">
        <v>4</v>
      </c>
      <c r="U7" s="670" t="s">
        <v>118</v>
      </c>
      <c r="V7" s="670" t="s">
        <v>4</v>
      </c>
      <c r="W7" s="670" t="s">
        <v>118</v>
      </c>
      <c r="X7" s="670" t="s">
        <v>4</v>
      </c>
      <c r="Y7" s="670" t="s">
        <v>118</v>
      </c>
      <c r="Z7" s="670" t="s">
        <v>4</v>
      </c>
      <c r="AA7" s="670" t="s">
        <v>118</v>
      </c>
      <c r="AB7" s="670" t="s">
        <v>4</v>
      </c>
      <c r="AC7" s="670" t="s">
        <v>118</v>
      </c>
      <c r="AD7" s="670" t="s">
        <v>4</v>
      </c>
      <c r="AE7" s="670" t="s">
        <v>118</v>
      </c>
      <c r="AF7" s="670" t="s">
        <v>4</v>
      </c>
      <c r="AG7" s="670" t="s">
        <v>118</v>
      </c>
      <c r="AH7" s="670" t="s">
        <v>4</v>
      </c>
      <c r="AI7" s="670" t="s">
        <v>118</v>
      </c>
      <c r="AJ7" s="670" t="s">
        <v>4</v>
      </c>
      <c r="AK7" s="670" t="s">
        <v>118</v>
      </c>
    </row>
    <row r="8" spans="1:38">
      <c r="A8" s="671"/>
      <c r="B8" s="671"/>
      <c r="C8" s="671"/>
      <c r="D8" s="671"/>
      <c r="E8" s="671"/>
      <c r="F8" s="671"/>
      <c r="G8" s="671"/>
      <c r="H8" s="671"/>
      <c r="I8" s="671"/>
      <c r="J8" s="671"/>
      <c r="K8" s="671"/>
      <c r="L8" s="671"/>
      <c r="M8" s="671"/>
      <c r="N8" s="671"/>
      <c r="O8" s="671"/>
      <c r="P8" s="671"/>
      <c r="Q8" s="671"/>
      <c r="R8" s="671"/>
      <c r="S8" s="671"/>
      <c r="T8" s="671"/>
      <c r="U8" s="671"/>
      <c r="V8" s="671"/>
      <c r="W8" s="671"/>
      <c r="X8" s="671"/>
      <c r="Y8" s="671"/>
      <c r="Z8" s="671"/>
      <c r="AA8" s="671"/>
      <c r="AB8" s="671"/>
      <c r="AC8" s="671"/>
      <c r="AD8" s="671"/>
      <c r="AE8" s="671"/>
      <c r="AF8" s="671"/>
      <c r="AG8" s="671"/>
      <c r="AH8" s="671"/>
      <c r="AI8" s="671"/>
      <c r="AJ8" s="671"/>
    </row>
    <row r="9" spans="1:38" s="675" customFormat="1">
      <c r="A9" s="646" t="s">
        <v>6</v>
      </c>
      <c r="B9" s="672">
        <v>165749</v>
      </c>
      <c r="C9" s="673">
        <v>50.246459232672066</v>
      </c>
      <c r="D9" s="672">
        <v>159485</v>
      </c>
      <c r="E9" s="673">
        <v>48.347540864335258</v>
      </c>
      <c r="F9" s="672">
        <v>4638</v>
      </c>
      <c r="G9" s="673">
        <v>1.405999902992676</v>
      </c>
      <c r="H9" s="672">
        <v>231018</v>
      </c>
      <c r="I9" s="673">
        <v>70.032618712712818</v>
      </c>
      <c r="J9" s="672">
        <v>93643</v>
      </c>
      <c r="K9" s="673">
        <v>28.387677644662173</v>
      </c>
      <c r="L9" s="672">
        <v>5211</v>
      </c>
      <c r="M9" s="673">
        <v>1.5797036426250182</v>
      </c>
      <c r="N9" s="672">
        <v>20326</v>
      </c>
      <c r="O9" s="673">
        <v>6.1617839646893335</v>
      </c>
      <c r="P9" s="672">
        <v>305245</v>
      </c>
      <c r="Q9" s="673">
        <v>92.534376970461267</v>
      </c>
      <c r="R9" s="672">
        <v>4301</v>
      </c>
      <c r="S9" s="673">
        <v>1.3038390648493963</v>
      </c>
      <c r="T9" s="672">
        <v>42984</v>
      </c>
      <c r="U9" s="673">
        <v>13.030508803414659</v>
      </c>
      <c r="V9" s="672">
        <v>282376</v>
      </c>
      <c r="W9" s="673">
        <v>85.601687927438519</v>
      </c>
      <c r="X9" s="672">
        <v>4512</v>
      </c>
      <c r="Y9" s="673">
        <v>1.3678032691468205</v>
      </c>
      <c r="Z9" s="672">
        <v>21297</v>
      </c>
      <c r="AA9" s="673">
        <v>6.4561405636125526</v>
      </c>
      <c r="AB9" s="672">
        <v>304123</v>
      </c>
      <c r="AC9" s="673">
        <v>92.194245040500562</v>
      </c>
      <c r="AD9" s="672">
        <v>4452</v>
      </c>
      <c r="AE9" s="673">
        <v>1.3496143958868894</v>
      </c>
      <c r="AF9" s="672">
        <v>4225</v>
      </c>
      <c r="AG9" s="673">
        <v>1.2807998253868167</v>
      </c>
      <c r="AH9" s="672">
        <v>320980</v>
      </c>
      <c r="AI9" s="673">
        <v>97.304408982878215</v>
      </c>
      <c r="AJ9" s="672">
        <v>4667</v>
      </c>
      <c r="AK9" s="673">
        <v>1.414791191734976</v>
      </c>
      <c r="AL9" s="674"/>
    </row>
    <row r="10" spans="1:38" s="675" customFormat="1">
      <c r="A10" s="676"/>
      <c r="B10" s="677"/>
      <c r="C10" s="674"/>
      <c r="D10" s="677"/>
      <c r="E10" s="674"/>
      <c r="F10" s="677"/>
      <c r="G10" s="674"/>
      <c r="H10" s="677"/>
      <c r="I10" s="674"/>
      <c r="J10" s="677"/>
      <c r="K10" s="674"/>
      <c r="L10" s="677"/>
      <c r="M10" s="674"/>
      <c r="N10" s="677"/>
      <c r="O10" s="674"/>
      <c r="P10" s="677"/>
      <c r="Q10" s="674"/>
      <c r="R10" s="677"/>
      <c r="S10" s="674"/>
      <c r="T10" s="677"/>
      <c r="U10" s="674"/>
      <c r="V10" s="677"/>
      <c r="W10" s="674"/>
      <c r="X10" s="677"/>
      <c r="Y10" s="674"/>
      <c r="Z10" s="677"/>
      <c r="AA10" s="674"/>
      <c r="AB10" s="677"/>
      <c r="AC10" s="674"/>
      <c r="AD10" s="677"/>
      <c r="AE10" s="674"/>
      <c r="AF10" s="677"/>
      <c r="AG10" s="674"/>
      <c r="AH10" s="677"/>
      <c r="AI10" s="674"/>
      <c r="AJ10" s="677"/>
      <c r="AK10" s="674"/>
      <c r="AL10" s="674"/>
    </row>
    <row r="11" spans="1:38" s="675" customFormat="1">
      <c r="A11" s="678" t="s">
        <v>41</v>
      </c>
      <c r="B11" s="679">
        <v>852</v>
      </c>
      <c r="C11" s="680">
        <v>41.339155749636099</v>
      </c>
      <c r="D11" s="679">
        <v>1175</v>
      </c>
      <c r="E11" s="680">
        <v>57.011159631246969</v>
      </c>
      <c r="F11" s="679">
        <v>34</v>
      </c>
      <c r="G11" s="680">
        <v>1.6496846191169336</v>
      </c>
      <c r="H11" s="679">
        <v>1373</v>
      </c>
      <c r="I11" s="680">
        <v>66.618146530810279</v>
      </c>
      <c r="J11" s="679">
        <v>633</v>
      </c>
      <c r="K11" s="680">
        <v>30.713245997088791</v>
      </c>
      <c r="L11" s="679">
        <v>55</v>
      </c>
      <c r="M11" s="680">
        <v>2.6686074721009216</v>
      </c>
      <c r="N11" s="679">
        <v>109</v>
      </c>
      <c r="O11" s="680">
        <v>5.2886948083454639</v>
      </c>
      <c r="P11" s="679">
        <v>1923</v>
      </c>
      <c r="Q11" s="680">
        <v>93.304221251819513</v>
      </c>
      <c r="R11" s="679">
        <v>29</v>
      </c>
      <c r="S11" s="680">
        <v>1.4070839398350317</v>
      </c>
      <c r="T11" s="679">
        <v>236</v>
      </c>
      <c r="U11" s="680">
        <v>11.450752062105774</v>
      </c>
      <c r="V11" s="679">
        <v>1797</v>
      </c>
      <c r="W11" s="680">
        <v>87.190684133915568</v>
      </c>
      <c r="X11" s="679">
        <v>28</v>
      </c>
      <c r="Y11" s="680">
        <v>1.3585638039786512</v>
      </c>
      <c r="Z11" s="679">
        <v>220</v>
      </c>
      <c r="AA11" s="680">
        <v>10.674429888403687</v>
      </c>
      <c r="AB11" s="679">
        <v>1810</v>
      </c>
      <c r="AC11" s="680">
        <v>87.821445900048516</v>
      </c>
      <c r="AD11" s="679">
        <v>31</v>
      </c>
      <c r="AE11" s="680">
        <v>1.5041242115477924</v>
      </c>
      <c r="AF11" s="679">
        <v>20</v>
      </c>
      <c r="AG11" s="680">
        <v>0.97040271712760784</v>
      </c>
      <c r="AH11" s="679">
        <v>2013</v>
      </c>
      <c r="AI11" s="680">
        <v>97.671033478893747</v>
      </c>
      <c r="AJ11" s="679">
        <v>28</v>
      </c>
      <c r="AK11" s="680">
        <v>1.3585638039786512</v>
      </c>
      <c r="AL11" s="674"/>
    </row>
    <row r="12" spans="1:38" s="675" customFormat="1">
      <c r="A12" s="675" t="s">
        <v>25</v>
      </c>
      <c r="B12" s="677">
        <v>2520</v>
      </c>
      <c r="C12" s="674">
        <v>44.241573033707866</v>
      </c>
      <c r="D12" s="677">
        <v>3111</v>
      </c>
      <c r="E12" s="674">
        <v>54.61727528089888</v>
      </c>
      <c r="F12" s="677">
        <v>65</v>
      </c>
      <c r="G12" s="674">
        <v>1.1411516853932584</v>
      </c>
      <c r="H12" s="677">
        <v>4061</v>
      </c>
      <c r="I12" s="674">
        <v>71.295646067415731</v>
      </c>
      <c r="J12" s="677">
        <v>1553</v>
      </c>
      <c r="K12" s="674">
        <v>27.264747191011235</v>
      </c>
      <c r="L12" s="677">
        <v>82</v>
      </c>
      <c r="M12" s="674">
        <v>1.4396067415730338</v>
      </c>
      <c r="N12" s="677">
        <v>425</v>
      </c>
      <c r="O12" s="674">
        <v>7.4613764044943824</v>
      </c>
      <c r="P12" s="677">
        <v>5213</v>
      </c>
      <c r="Q12" s="674">
        <v>91.520365168539328</v>
      </c>
      <c r="R12" s="677">
        <v>58</v>
      </c>
      <c r="S12" s="674">
        <v>1.0182584269662922</v>
      </c>
      <c r="T12" s="677">
        <v>580</v>
      </c>
      <c r="U12" s="674">
        <v>10.182584269662922</v>
      </c>
      <c r="V12" s="677">
        <v>5056</v>
      </c>
      <c r="W12" s="674">
        <v>88.764044943820224</v>
      </c>
      <c r="X12" s="677">
        <v>60</v>
      </c>
      <c r="Y12" s="674">
        <v>1.053370786516854</v>
      </c>
      <c r="Z12" s="677">
        <v>327</v>
      </c>
      <c r="AA12" s="674">
        <v>5.7408707865168536</v>
      </c>
      <c r="AB12" s="677">
        <v>5311</v>
      </c>
      <c r="AC12" s="674">
        <v>93.240870786516851</v>
      </c>
      <c r="AD12" s="677">
        <v>58</v>
      </c>
      <c r="AE12" s="674">
        <v>1.0182584269662922</v>
      </c>
      <c r="AF12" s="677">
        <v>95</v>
      </c>
      <c r="AG12" s="674">
        <v>1.6678370786516854</v>
      </c>
      <c r="AH12" s="677">
        <v>5532</v>
      </c>
      <c r="AI12" s="674">
        <v>97.120786516853926</v>
      </c>
      <c r="AJ12" s="677">
        <v>69</v>
      </c>
      <c r="AK12" s="674">
        <v>1.211376404494382</v>
      </c>
      <c r="AL12" s="674"/>
    </row>
    <row r="13" spans="1:38" s="675" customFormat="1">
      <c r="A13" s="675" t="s">
        <v>15</v>
      </c>
      <c r="B13" s="677">
        <v>998</v>
      </c>
      <c r="C13" s="674">
        <v>48.235862735621069</v>
      </c>
      <c r="D13" s="677">
        <v>1031</v>
      </c>
      <c r="E13" s="674">
        <v>49.830836152730789</v>
      </c>
      <c r="F13" s="677">
        <v>40</v>
      </c>
      <c r="G13" s="674">
        <v>1.9333011116481391</v>
      </c>
      <c r="H13" s="677">
        <v>1529</v>
      </c>
      <c r="I13" s="674">
        <v>73.900434992750121</v>
      </c>
      <c r="J13" s="677">
        <v>498</v>
      </c>
      <c r="K13" s="674">
        <v>24.069598840019331</v>
      </c>
      <c r="L13" s="677">
        <v>42</v>
      </c>
      <c r="M13" s="674">
        <v>2.0299661672305462</v>
      </c>
      <c r="N13" s="677">
        <v>176</v>
      </c>
      <c r="O13" s="674">
        <v>8.5065248912518125</v>
      </c>
      <c r="P13" s="677">
        <v>1857</v>
      </c>
      <c r="Q13" s="674">
        <v>89.753504108264863</v>
      </c>
      <c r="R13" s="677">
        <v>36</v>
      </c>
      <c r="S13" s="674">
        <v>1.7399710004833253</v>
      </c>
      <c r="T13" s="677">
        <v>283</v>
      </c>
      <c r="U13" s="674">
        <v>13.678105364910584</v>
      </c>
      <c r="V13" s="677">
        <v>1747</v>
      </c>
      <c r="W13" s="674">
        <v>84.436926051232476</v>
      </c>
      <c r="X13" s="677">
        <v>39</v>
      </c>
      <c r="Y13" s="674">
        <v>1.8849685838569359</v>
      </c>
      <c r="Z13" s="677">
        <v>277</v>
      </c>
      <c r="AA13" s="674">
        <v>13.388110198163364</v>
      </c>
      <c r="AB13" s="677">
        <v>1752</v>
      </c>
      <c r="AC13" s="674">
        <v>84.678588690188491</v>
      </c>
      <c r="AD13" s="677">
        <v>40</v>
      </c>
      <c r="AE13" s="674">
        <v>1.9333011116481391</v>
      </c>
      <c r="AF13" s="677">
        <v>30</v>
      </c>
      <c r="AG13" s="674">
        <v>1.4499758337361044</v>
      </c>
      <c r="AH13" s="677">
        <v>1998</v>
      </c>
      <c r="AI13" s="674">
        <v>96.568390526824558</v>
      </c>
      <c r="AJ13" s="677">
        <v>41</v>
      </c>
      <c r="AK13" s="674">
        <v>1.9816336394393428</v>
      </c>
      <c r="AL13" s="674"/>
    </row>
    <row r="14" spans="1:38" s="675" customFormat="1">
      <c r="A14" s="675" t="s">
        <v>18</v>
      </c>
      <c r="B14" s="677">
        <v>2995</v>
      </c>
      <c r="C14" s="674">
        <v>34.397611117491671</v>
      </c>
      <c r="D14" s="677">
        <v>5613</v>
      </c>
      <c r="E14" s="674">
        <v>64.465372688641324</v>
      </c>
      <c r="F14" s="677">
        <v>99</v>
      </c>
      <c r="G14" s="674">
        <v>1.1370161938670036</v>
      </c>
      <c r="H14" s="677">
        <v>5246</v>
      </c>
      <c r="I14" s="674">
        <v>60.25037326289192</v>
      </c>
      <c r="J14" s="677">
        <v>3360</v>
      </c>
      <c r="K14" s="674">
        <v>38.589640519122547</v>
      </c>
      <c r="L14" s="677">
        <v>101</v>
      </c>
      <c r="M14" s="674">
        <v>1.1599862179855289</v>
      </c>
      <c r="N14" s="677">
        <v>594</v>
      </c>
      <c r="O14" s="674">
        <v>6.822097163202022</v>
      </c>
      <c r="P14" s="677">
        <v>8019</v>
      </c>
      <c r="Q14" s="674">
        <v>92.098311703227282</v>
      </c>
      <c r="R14" s="677">
        <v>94</v>
      </c>
      <c r="S14" s="674">
        <v>1.0795911335706903</v>
      </c>
      <c r="T14" s="677">
        <v>1154</v>
      </c>
      <c r="U14" s="674">
        <v>13.253703916389112</v>
      </c>
      <c r="V14" s="677">
        <v>7452</v>
      </c>
      <c r="W14" s="674">
        <v>85.586309865625353</v>
      </c>
      <c r="X14" s="677">
        <v>101</v>
      </c>
      <c r="Y14" s="674">
        <v>1.1599862179855289</v>
      </c>
      <c r="Z14" s="677">
        <v>750</v>
      </c>
      <c r="AA14" s="674">
        <v>8.6137590444469954</v>
      </c>
      <c r="AB14" s="677">
        <v>7850</v>
      </c>
      <c r="AC14" s="674">
        <v>90.157344665211909</v>
      </c>
      <c r="AD14" s="677">
        <v>107</v>
      </c>
      <c r="AE14" s="674">
        <v>1.2288962903411047</v>
      </c>
      <c r="AF14" s="677">
        <v>156</v>
      </c>
      <c r="AG14" s="674">
        <v>1.7916618812449752</v>
      </c>
      <c r="AH14" s="677">
        <v>8448</v>
      </c>
      <c r="AI14" s="674">
        <v>97.025381876650968</v>
      </c>
      <c r="AJ14" s="677">
        <v>103</v>
      </c>
      <c r="AK14" s="674">
        <v>1.1829562421040543</v>
      </c>
      <c r="AL14" s="674"/>
    </row>
    <row r="15" spans="1:38" s="675" customFormat="1">
      <c r="A15" s="675" t="s">
        <v>548</v>
      </c>
      <c r="B15" s="677">
        <v>11272</v>
      </c>
      <c r="C15" s="674">
        <v>50.63109194627858</v>
      </c>
      <c r="D15" s="677">
        <v>10409</v>
      </c>
      <c r="E15" s="674">
        <v>46.754705116111936</v>
      </c>
      <c r="F15" s="677">
        <v>582</v>
      </c>
      <c r="G15" s="674">
        <v>2.6142029376094866</v>
      </c>
      <c r="H15" s="677">
        <v>16310</v>
      </c>
      <c r="I15" s="674">
        <v>73.260566859812243</v>
      </c>
      <c r="J15" s="677">
        <v>5284</v>
      </c>
      <c r="K15" s="674">
        <v>23.734447289224274</v>
      </c>
      <c r="L15" s="677">
        <v>669</v>
      </c>
      <c r="M15" s="674">
        <v>3.0049858509634819</v>
      </c>
      <c r="N15" s="677">
        <v>1773</v>
      </c>
      <c r="O15" s="674">
        <v>7.9638862686969416</v>
      </c>
      <c r="P15" s="677">
        <v>20024</v>
      </c>
      <c r="Q15" s="674">
        <v>89.942954678165563</v>
      </c>
      <c r="R15" s="677">
        <v>466</v>
      </c>
      <c r="S15" s="674">
        <v>2.0931590531374926</v>
      </c>
      <c r="T15" s="677">
        <v>2403</v>
      </c>
      <c r="U15" s="674">
        <v>10.79369357229484</v>
      </c>
      <c r="V15" s="677">
        <v>19368</v>
      </c>
      <c r="W15" s="674">
        <v>86.996361676323943</v>
      </c>
      <c r="X15" s="677">
        <v>492</v>
      </c>
      <c r="Y15" s="674">
        <v>2.2099447513812152</v>
      </c>
      <c r="Z15" s="677">
        <v>1596</v>
      </c>
      <c r="AA15" s="674">
        <v>7.1688451691146753</v>
      </c>
      <c r="AB15" s="677">
        <v>20204</v>
      </c>
      <c r="AC15" s="674">
        <v>90.751471050622115</v>
      </c>
      <c r="AD15" s="677">
        <v>463</v>
      </c>
      <c r="AE15" s="674">
        <v>2.0796837802632173</v>
      </c>
      <c r="AF15" s="677">
        <v>367</v>
      </c>
      <c r="AG15" s="674">
        <v>1.6484750482863946</v>
      </c>
      <c r="AH15" s="677">
        <v>21410</v>
      </c>
      <c r="AI15" s="674">
        <v>96.168530746080933</v>
      </c>
      <c r="AJ15" s="677">
        <v>486</v>
      </c>
      <c r="AK15" s="674">
        <v>2.1829942056326641</v>
      </c>
      <c r="AL15" s="674"/>
    </row>
    <row r="16" spans="1:38" s="675" customFormat="1">
      <c r="A16" s="675" t="s">
        <v>9</v>
      </c>
      <c r="B16" s="677">
        <v>5838</v>
      </c>
      <c r="C16" s="674">
        <v>43.212435233160626</v>
      </c>
      <c r="D16" s="677">
        <v>7518</v>
      </c>
      <c r="E16" s="674">
        <v>55.647668393782382</v>
      </c>
      <c r="F16" s="677">
        <v>154</v>
      </c>
      <c r="G16" s="674">
        <v>1.1398963730569949</v>
      </c>
      <c r="H16" s="677">
        <v>8632</v>
      </c>
      <c r="I16" s="674">
        <v>63.893412287194671</v>
      </c>
      <c r="J16" s="677">
        <v>4713</v>
      </c>
      <c r="K16" s="674">
        <v>34.885270170244262</v>
      </c>
      <c r="L16" s="677">
        <v>165</v>
      </c>
      <c r="M16" s="674">
        <v>1.2213175425610658</v>
      </c>
      <c r="N16" s="677">
        <v>637</v>
      </c>
      <c r="O16" s="674">
        <v>4.7150259067357512</v>
      </c>
      <c r="P16" s="677">
        <v>12742</v>
      </c>
      <c r="Q16" s="674">
        <v>94.315321983715762</v>
      </c>
      <c r="R16" s="677">
        <v>131</v>
      </c>
      <c r="S16" s="674">
        <v>0.96965210954848258</v>
      </c>
      <c r="T16" s="677">
        <v>1601</v>
      </c>
      <c r="U16" s="674">
        <v>11.850481125092523</v>
      </c>
      <c r="V16" s="677">
        <v>11766</v>
      </c>
      <c r="W16" s="674">
        <v>87.091043671354555</v>
      </c>
      <c r="X16" s="677">
        <v>143</v>
      </c>
      <c r="Y16" s="674">
        <v>1.0584752035529237</v>
      </c>
      <c r="Z16" s="677">
        <v>672</v>
      </c>
      <c r="AA16" s="674">
        <v>4.9740932642487046</v>
      </c>
      <c r="AB16" s="677">
        <v>12699</v>
      </c>
      <c r="AC16" s="674">
        <v>93.997039230199846</v>
      </c>
      <c r="AD16" s="677">
        <v>139</v>
      </c>
      <c r="AE16" s="674">
        <v>1.0288675055514434</v>
      </c>
      <c r="AF16" s="677">
        <v>189</v>
      </c>
      <c r="AG16" s="674">
        <v>1.3989637305699483</v>
      </c>
      <c r="AH16" s="677">
        <v>13176</v>
      </c>
      <c r="AI16" s="674">
        <v>97.527757216876381</v>
      </c>
      <c r="AJ16" s="677">
        <v>145</v>
      </c>
      <c r="AK16" s="674">
        <v>1.073279052553664</v>
      </c>
      <c r="AL16" s="674"/>
    </row>
    <row r="17" spans="1:38" s="675" customFormat="1">
      <c r="A17" s="675" t="s">
        <v>549</v>
      </c>
      <c r="B17" s="677">
        <v>2499</v>
      </c>
      <c r="C17" s="674">
        <v>57.185354691075517</v>
      </c>
      <c r="D17" s="677">
        <v>1781</v>
      </c>
      <c r="E17" s="674">
        <v>40.755148741418765</v>
      </c>
      <c r="F17" s="677">
        <v>90</v>
      </c>
      <c r="G17" s="674">
        <v>2.0594965675057209</v>
      </c>
      <c r="H17" s="677">
        <v>3328</v>
      </c>
      <c r="I17" s="674">
        <v>76.155606407322651</v>
      </c>
      <c r="J17" s="677">
        <v>945</v>
      </c>
      <c r="K17" s="674">
        <v>21.624713958810069</v>
      </c>
      <c r="L17" s="677">
        <v>97</v>
      </c>
      <c r="M17" s="674">
        <v>2.2196796338672766</v>
      </c>
      <c r="N17" s="677">
        <v>408</v>
      </c>
      <c r="O17" s="674">
        <v>9.3363844393592679</v>
      </c>
      <c r="P17" s="677">
        <v>3868</v>
      </c>
      <c r="Q17" s="674">
        <v>88.512585812356974</v>
      </c>
      <c r="R17" s="677">
        <v>94</v>
      </c>
      <c r="S17" s="674">
        <v>2.1510297482837526</v>
      </c>
      <c r="T17" s="677">
        <v>907</v>
      </c>
      <c r="U17" s="674">
        <v>20.755148741418765</v>
      </c>
      <c r="V17" s="677">
        <v>3370</v>
      </c>
      <c r="W17" s="674">
        <v>77.116704805491992</v>
      </c>
      <c r="X17" s="677">
        <v>93</v>
      </c>
      <c r="Y17" s="674">
        <v>2.1281464530892449</v>
      </c>
      <c r="Z17" s="677">
        <v>476</v>
      </c>
      <c r="AA17" s="674">
        <v>10.892448512585812</v>
      </c>
      <c r="AB17" s="677">
        <v>3797</v>
      </c>
      <c r="AC17" s="674">
        <v>86.887871853546912</v>
      </c>
      <c r="AD17" s="677">
        <v>97</v>
      </c>
      <c r="AE17" s="674">
        <v>2.2196796338672766</v>
      </c>
      <c r="AF17" s="677">
        <v>81</v>
      </c>
      <c r="AG17" s="674">
        <v>1.8535469107551488</v>
      </c>
      <c r="AH17" s="677">
        <v>4196</v>
      </c>
      <c r="AI17" s="674">
        <v>96.0183066361556</v>
      </c>
      <c r="AJ17" s="677">
        <v>93</v>
      </c>
      <c r="AK17" s="674">
        <v>2.1281464530892449</v>
      </c>
      <c r="AL17" s="674"/>
    </row>
    <row r="18" spans="1:38" s="675" customFormat="1">
      <c r="A18" s="675" t="s">
        <v>10</v>
      </c>
      <c r="B18" s="677">
        <v>3289</v>
      </c>
      <c r="C18" s="674">
        <v>46.778552126297825</v>
      </c>
      <c r="D18" s="677">
        <v>3572</v>
      </c>
      <c r="E18" s="674">
        <v>50.803584127435641</v>
      </c>
      <c r="F18" s="677">
        <v>170</v>
      </c>
      <c r="G18" s="674">
        <v>2.417863746266534</v>
      </c>
      <c r="H18" s="677">
        <v>4589</v>
      </c>
      <c r="I18" s="674">
        <v>65.268098421277202</v>
      </c>
      <c r="J18" s="677">
        <v>2264</v>
      </c>
      <c r="K18" s="674">
        <v>32.200256009102546</v>
      </c>
      <c r="L18" s="677">
        <v>178</v>
      </c>
      <c r="M18" s="674">
        <v>2.5316455696202533</v>
      </c>
      <c r="N18" s="677">
        <v>290</v>
      </c>
      <c r="O18" s="674">
        <v>4.1245910965723231</v>
      </c>
      <c r="P18" s="677">
        <v>6581</v>
      </c>
      <c r="Q18" s="674">
        <v>93.599772436353291</v>
      </c>
      <c r="R18" s="677">
        <v>160</v>
      </c>
      <c r="S18" s="674">
        <v>2.2756364670743845</v>
      </c>
      <c r="T18" s="677">
        <v>767</v>
      </c>
      <c r="U18" s="674">
        <v>10.908832314037832</v>
      </c>
      <c r="V18" s="677">
        <v>6089</v>
      </c>
      <c r="W18" s="674">
        <v>86.602190300099551</v>
      </c>
      <c r="X18" s="677">
        <v>175</v>
      </c>
      <c r="Y18" s="674">
        <v>2.4889773858626083</v>
      </c>
      <c r="Z18" s="677">
        <v>370</v>
      </c>
      <c r="AA18" s="674">
        <v>5.2624093301095156</v>
      </c>
      <c r="AB18" s="677">
        <v>6488</v>
      </c>
      <c r="AC18" s="674">
        <v>92.277058739866305</v>
      </c>
      <c r="AD18" s="677">
        <v>173</v>
      </c>
      <c r="AE18" s="674">
        <v>2.4605319300241786</v>
      </c>
      <c r="AF18" s="677">
        <v>113</v>
      </c>
      <c r="AG18" s="674">
        <v>1.6071682548712842</v>
      </c>
      <c r="AH18" s="677">
        <v>6744</v>
      </c>
      <c r="AI18" s="674">
        <v>95.918077087185324</v>
      </c>
      <c r="AJ18" s="677">
        <v>174</v>
      </c>
      <c r="AK18" s="674">
        <v>2.4747546579433939</v>
      </c>
      <c r="AL18" s="674"/>
    </row>
    <row r="19" spans="1:38" s="675" customFormat="1">
      <c r="A19" s="675" t="s">
        <v>65</v>
      </c>
      <c r="B19" s="677">
        <v>6152</v>
      </c>
      <c r="C19" s="674">
        <v>52.554245685973001</v>
      </c>
      <c r="D19" s="677">
        <v>5354</v>
      </c>
      <c r="E19" s="674">
        <v>45.737228771570138</v>
      </c>
      <c r="F19" s="677">
        <v>200</v>
      </c>
      <c r="G19" s="674">
        <v>1.7085255424568597</v>
      </c>
      <c r="H19" s="677">
        <v>8222</v>
      </c>
      <c r="I19" s="674">
        <v>70.237485050401503</v>
      </c>
      <c r="J19" s="677">
        <v>3268</v>
      </c>
      <c r="K19" s="674">
        <v>27.917307363745085</v>
      </c>
      <c r="L19" s="677">
        <v>216</v>
      </c>
      <c r="M19" s="674">
        <v>1.8452075858534085</v>
      </c>
      <c r="N19" s="677">
        <v>1053</v>
      </c>
      <c r="O19" s="674">
        <v>8.9953869810353666</v>
      </c>
      <c r="P19" s="677">
        <v>10499</v>
      </c>
      <c r="Q19" s="674">
        <v>89.689048351272845</v>
      </c>
      <c r="R19" s="677">
        <v>154</v>
      </c>
      <c r="S19" s="674">
        <v>1.315564667691782</v>
      </c>
      <c r="T19" s="677">
        <v>2009</v>
      </c>
      <c r="U19" s="674">
        <v>17.162139073979155</v>
      </c>
      <c r="V19" s="677">
        <v>9535</v>
      </c>
      <c r="W19" s="674">
        <v>81.45395523663079</v>
      </c>
      <c r="X19" s="677">
        <v>162</v>
      </c>
      <c r="Y19" s="674">
        <v>1.3839056893900563</v>
      </c>
      <c r="Z19" s="677">
        <v>1137</v>
      </c>
      <c r="AA19" s="674">
        <v>9.7129677088672466</v>
      </c>
      <c r="AB19" s="677">
        <v>10413</v>
      </c>
      <c r="AC19" s="674">
        <v>88.954382368016411</v>
      </c>
      <c r="AD19" s="677">
        <v>156</v>
      </c>
      <c r="AE19" s="674">
        <v>1.3326499231163504</v>
      </c>
      <c r="AF19" s="677">
        <v>188</v>
      </c>
      <c r="AG19" s="674">
        <v>1.6060140099094484</v>
      </c>
      <c r="AH19" s="677">
        <v>11353</v>
      </c>
      <c r="AI19" s="674">
        <v>96.984452417563631</v>
      </c>
      <c r="AJ19" s="677">
        <v>165</v>
      </c>
      <c r="AK19" s="674">
        <v>1.4095335725269094</v>
      </c>
      <c r="AL19" s="674"/>
    </row>
    <row r="20" spans="1:38" s="675" customFormat="1">
      <c r="A20" s="675" t="s">
        <v>27</v>
      </c>
      <c r="B20" s="677">
        <v>5388</v>
      </c>
      <c r="C20" s="674">
        <v>39.481204660364916</v>
      </c>
      <c r="D20" s="677">
        <v>7998</v>
      </c>
      <c r="E20" s="674">
        <v>58.606287096065067</v>
      </c>
      <c r="F20" s="677">
        <v>261</v>
      </c>
      <c r="G20" s="674">
        <v>1.9125082435700154</v>
      </c>
      <c r="H20" s="677">
        <v>8822</v>
      </c>
      <c r="I20" s="674">
        <v>64.644244156224801</v>
      </c>
      <c r="J20" s="677">
        <v>4504</v>
      </c>
      <c r="K20" s="674">
        <v>33.003590532717816</v>
      </c>
      <c r="L20" s="677">
        <v>321</v>
      </c>
      <c r="M20" s="674">
        <v>2.3521653110573753</v>
      </c>
      <c r="N20" s="677">
        <v>695</v>
      </c>
      <c r="O20" s="674">
        <v>5.0926943650619183</v>
      </c>
      <c r="P20" s="677">
        <v>12741</v>
      </c>
      <c r="Q20" s="674">
        <v>93.361178280940877</v>
      </c>
      <c r="R20" s="677">
        <v>211</v>
      </c>
      <c r="S20" s="674">
        <v>1.5461273539972156</v>
      </c>
      <c r="T20" s="677">
        <v>930</v>
      </c>
      <c r="U20" s="674">
        <v>6.8146845460540781</v>
      </c>
      <c r="V20" s="677">
        <v>12503</v>
      </c>
      <c r="W20" s="674">
        <v>91.617205246574343</v>
      </c>
      <c r="X20" s="677">
        <v>214</v>
      </c>
      <c r="Y20" s="674">
        <v>1.5681102073715834</v>
      </c>
      <c r="Z20" s="677">
        <v>956</v>
      </c>
      <c r="AA20" s="674">
        <v>7.0052026086319348</v>
      </c>
      <c r="AB20" s="677">
        <v>12474</v>
      </c>
      <c r="AC20" s="674">
        <v>91.40470433062211</v>
      </c>
      <c r="AD20" s="677">
        <v>217</v>
      </c>
      <c r="AE20" s="674">
        <v>1.5900930607459514</v>
      </c>
      <c r="AF20" s="677">
        <v>226</v>
      </c>
      <c r="AG20" s="674">
        <v>1.6560416208690556</v>
      </c>
      <c r="AH20" s="677">
        <v>13194</v>
      </c>
      <c r="AI20" s="674">
        <v>96.680589140470431</v>
      </c>
      <c r="AJ20" s="677">
        <v>227</v>
      </c>
      <c r="AK20" s="674">
        <v>1.6633692386605115</v>
      </c>
      <c r="AL20" s="674"/>
    </row>
    <row r="21" spans="1:38" s="675" customFormat="1">
      <c r="A21" s="675" t="s">
        <v>28</v>
      </c>
      <c r="B21" s="677">
        <v>3823</v>
      </c>
      <c r="C21" s="674">
        <v>55.761376896149365</v>
      </c>
      <c r="D21" s="677">
        <v>2960</v>
      </c>
      <c r="E21" s="674">
        <v>43.173862310385061</v>
      </c>
      <c r="F21" s="677">
        <v>73</v>
      </c>
      <c r="G21" s="674">
        <v>1.0647607934655776</v>
      </c>
      <c r="H21" s="677">
        <v>4993</v>
      </c>
      <c r="I21" s="674">
        <v>72.826721120186704</v>
      </c>
      <c r="J21" s="677">
        <v>1780</v>
      </c>
      <c r="K21" s="674">
        <v>25.962660443407238</v>
      </c>
      <c r="L21" s="677">
        <v>83</v>
      </c>
      <c r="M21" s="674">
        <v>1.2106184364060677</v>
      </c>
      <c r="N21" s="677">
        <v>443</v>
      </c>
      <c r="O21" s="674">
        <v>6.461493582263711</v>
      </c>
      <c r="P21" s="677">
        <v>6339</v>
      </c>
      <c r="Q21" s="674">
        <v>92.459159859976666</v>
      </c>
      <c r="R21" s="677">
        <v>74</v>
      </c>
      <c r="S21" s="674">
        <v>1.0793465577596266</v>
      </c>
      <c r="T21" s="677">
        <v>905</v>
      </c>
      <c r="U21" s="674">
        <v>13.200116686114352</v>
      </c>
      <c r="V21" s="677">
        <v>5879</v>
      </c>
      <c r="W21" s="674">
        <v>85.749708284714117</v>
      </c>
      <c r="X21" s="677">
        <v>72</v>
      </c>
      <c r="Y21" s="674">
        <v>1.0501750291715286</v>
      </c>
      <c r="Z21" s="677">
        <v>542</v>
      </c>
      <c r="AA21" s="674">
        <v>7.905484247374563</v>
      </c>
      <c r="AB21" s="677">
        <v>6235</v>
      </c>
      <c r="AC21" s="674">
        <v>90.942240373395563</v>
      </c>
      <c r="AD21" s="677">
        <v>79</v>
      </c>
      <c r="AE21" s="674">
        <v>1.1522753792298717</v>
      </c>
      <c r="AF21" s="677">
        <v>81</v>
      </c>
      <c r="AG21" s="674">
        <v>1.1814469078179697</v>
      </c>
      <c r="AH21" s="677">
        <v>6690</v>
      </c>
      <c r="AI21" s="674">
        <v>97.578763127187855</v>
      </c>
      <c r="AJ21" s="677">
        <v>85</v>
      </c>
      <c r="AK21" s="674">
        <v>1.2397899649941657</v>
      </c>
      <c r="AL21" s="674"/>
    </row>
    <row r="22" spans="1:38" s="675" customFormat="1">
      <c r="A22" s="675" t="s">
        <v>66</v>
      </c>
      <c r="B22" s="677">
        <v>2522</v>
      </c>
      <c r="C22" s="674">
        <v>49.431595452763624</v>
      </c>
      <c r="D22" s="677">
        <v>2508</v>
      </c>
      <c r="E22" s="674">
        <v>49.157193257546062</v>
      </c>
      <c r="F22" s="677">
        <v>72</v>
      </c>
      <c r="G22" s="674">
        <v>1.4112112896903175</v>
      </c>
      <c r="H22" s="677">
        <v>3449</v>
      </c>
      <c r="I22" s="674">
        <v>67.600940807526456</v>
      </c>
      <c r="J22" s="677">
        <v>1551</v>
      </c>
      <c r="K22" s="674">
        <v>30.399843198745589</v>
      </c>
      <c r="L22" s="677">
        <v>102</v>
      </c>
      <c r="M22" s="674">
        <v>1.9992159937279499</v>
      </c>
      <c r="N22" s="677">
        <v>313</v>
      </c>
      <c r="O22" s="674">
        <v>6.1348490787926302</v>
      </c>
      <c r="P22" s="677">
        <v>4721</v>
      </c>
      <c r="Q22" s="674">
        <v>92.532340258722073</v>
      </c>
      <c r="R22" s="677">
        <v>68</v>
      </c>
      <c r="S22" s="674">
        <v>1.3328106624852998</v>
      </c>
      <c r="T22" s="677">
        <v>676</v>
      </c>
      <c r="U22" s="674">
        <v>13.249705997647981</v>
      </c>
      <c r="V22" s="677">
        <v>4356</v>
      </c>
      <c r="W22" s="674">
        <v>85.378283026264214</v>
      </c>
      <c r="X22" s="677">
        <v>70</v>
      </c>
      <c r="Y22" s="674">
        <v>1.3720109760878088</v>
      </c>
      <c r="Z22" s="677">
        <v>363</v>
      </c>
      <c r="AA22" s="674">
        <v>7.1148569188553514</v>
      </c>
      <c r="AB22" s="677">
        <v>4670</v>
      </c>
      <c r="AC22" s="674">
        <v>91.532732261858101</v>
      </c>
      <c r="AD22" s="677">
        <v>69</v>
      </c>
      <c r="AE22" s="674">
        <v>1.3524108192865543</v>
      </c>
      <c r="AF22" s="677">
        <v>52</v>
      </c>
      <c r="AG22" s="674">
        <v>1.0192081536652293</v>
      </c>
      <c r="AH22" s="677">
        <v>4977</v>
      </c>
      <c r="AI22" s="674">
        <v>97.549980399843193</v>
      </c>
      <c r="AJ22" s="677">
        <v>73</v>
      </c>
      <c r="AK22" s="674">
        <v>1.430811446491572</v>
      </c>
      <c r="AL22" s="674"/>
    </row>
    <row r="23" spans="1:38" s="675" customFormat="1">
      <c r="A23" s="675" t="s">
        <v>29</v>
      </c>
      <c r="B23" s="677">
        <v>18285</v>
      </c>
      <c r="C23" s="674">
        <v>51.568052343617801</v>
      </c>
      <c r="D23" s="677">
        <v>16695</v>
      </c>
      <c r="E23" s="674">
        <v>47.083873878955387</v>
      </c>
      <c r="F23" s="677">
        <v>478</v>
      </c>
      <c r="G23" s="674">
        <v>1.3480737774268148</v>
      </c>
      <c r="H23" s="677">
        <v>23376</v>
      </c>
      <c r="I23" s="674">
        <v>65.925884144621804</v>
      </c>
      <c r="J23" s="677">
        <v>11574</v>
      </c>
      <c r="K23" s="674">
        <v>32.641434937108691</v>
      </c>
      <c r="L23" s="677">
        <v>508</v>
      </c>
      <c r="M23" s="674">
        <v>1.4326809182695019</v>
      </c>
      <c r="N23" s="677">
        <v>1444</v>
      </c>
      <c r="O23" s="674">
        <v>4.0724237125613403</v>
      </c>
      <c r="P23" s="677">
        <v>33570</v>
      </c>
      <c r="Q23" s="674">
        <v>94.675390602966885</v>
      </c>
      <c r="R23" s="677">
        <v>444</v>
      </c>
      <c r="S23" s="674">
        <v>1.2521856844717694</v>
      </c>
      <c r="T23" s="677">
        <v>4008</v>
      </c>
      <c r="U23" s="674">
        <v>11.303514016583</v>
      </c>
      <c r="V23" s="677">
        <v>30984</v>
      </c>
      <c r="W23" s="674">
        <v>87.38225506232726</v>
      </c>
      <c r="X23" s="677">
        <v>466</v>
      </c>
      <c r="Y23" s="674">
        <v>1.31423092108974</v>
      </c>
      <c r="Z23" s="677">
        <v>2025</v>
      </c>
      <c r="AA23" s="674">
        <v>5.7109820068813804</v>
      </c>
      <c r="AB23" s="677">
        <v>32974</v>
      </c>
      <c r="AC23" s="674">
        <v>92.994528738225497</v>
      </c>
      <c r="AD23" s="677">
        <v>459</v>
      </c>
      <c r="AE23" s="674">
        <v>1.2944892548931128</v>
      </c>
      <c r="AF23" s="677">
        <v>410</v>
      </c>
      <c r="AG23" s="674">
        <v>1.156297591516724</v>
      </c>
      <c r="AH23" s="677">
        <v>34552</v>
      </c>
      <c r="AI23" s="674">
        <v>97.444864346550858</v>
      </c>
      <c r="AJ23" s="677">
        <v>496</v>
      </c>
      <c r="AK23" s="674">
        <v>1.398838061932427</v>
      </c>
      <c r="AL23" s="674"/>
    </row>
    <row r="24" spans="1:38" s="675" customFormat="1">
      <c r="A24" s="675" t="s">
        <v>30</v>
      </c>
      <c r="B24" s="677">
        <v>6391</v>
      </c>
      <c r="C24" s="674">
        <v>41.023172219012771</v>
      </c>
      <c r="D24" s="677">
        <v>8937</v>
      </c>
      <c r="E24" s="674">
        <v>57.365684575389949</v>
      </c>
      <c r="F24" s="677">
        <v>251</v>
      </c>
      <c r="G24" s="674">
        <v>1.6111432055972783</v>
      </c>
      <c r="H24" s="677">
        <v>10459</v>
      </c>
      <c r="I24" s="674">
        <v>67.135246164708903</v>
      </c>
      <c r="J24" s="677">
        <v>4834</v>
      </c>
      <c r="K24" s="674">
        <v>31.028949226522883</v>
      </c>
      <c r="L24" s="677">
        <v>286</v>
      </c>
      <c r="M24" s="674">
        <v>1.8358046087682136</v>
      </c>
      <c r="N24" s="677">
        <v>942</v>
      </c>
      <c r="O24" s="674">
        <v>6.0466011939148858</v>
      </c>
      <c r="P24" s="677">
        <v>14394</v>
      </c>
      <c r="Q24" s="674">
        <v>92.393606778355476</v>
      </c>
      <c r="R24" s="677">
        <v>243</v>
      </c>
      <c r="S24" s="674">
        <v>1.559792027729636</v>
      </c>
      <c r="T24" s="677">
        <v>1334</v>
      </c>
      <c r="U24" s="674">
        <v>8.5628089094293607</v>
      </c>
      <c r="V24" s="677">
        <v>13986</v>
      </c>
      <c r="W24" s="674">
        <v>89.774696707105718</v>
      </c>
      <c r="X24" s="677">
        <v>259</v>
      </c>
      <c r="Y24" s="674">
        <v>1.6624943834649206</v>
      </c>
      <c r="Z24" s="677">
        <v>1235</v>
      </c>
      <c r="AA24" s="674">
        <v>7.9273380833172853</v>
      </c>
      <c r="AB24" s="677">
        <v>14082</v>
      </c>
      <c r="AC24" s="674">
        <v>90.390910841517425</v>
      </c>
      <c r="AD24" s="677">
        <v>262</v>
      </c>
      <c r="AE24" s="674">
        <v>1.6817510751652867</v>
      </c>
      <c r="AF24" s="677">
        <v>247</v>
      </c>
      <c r="AG24" s="674">
        <v>1.5854676166634571</v>
      </c>
      <c r="AH24" s="677">
        <v>15051</v>
      </c>
      <c r="AI24" s="674">
        <v>96.610822260735603</v>
      </c>
      <c r="AJ24" s="677">
        <v>281</v>
      </c>
      <c r="AK24" s="674">
        <v>1.8037101226009371</v>
      </c>
      <c r="AL24" s="674"/>
    </row>
    <row r="25" spans="1:38" s="675" customFormat="1">
      <c r="A25" s="675" t="s">
        <v>84</v>
      </c>
      <c r="B25" s="677">
        <v>2805</v>
      </c>
      <c r="C25" s="674">
        <v>45.773498694516974</v>
      </c>
      <c r="D25" s="677">
        <v>3258</v>
      </c>
      <c r="E25" s="674">
        <v>53.165796344647518</v>
      </c>
      <c r="F25" s="677">
        <v>65</v>
      </c>
      <c r="G25" s="674">
        <v>1.060704960835509</v>
      </c>
      <c r="H25" s="677">
        <v>4259</v>
      </c>
      <c r="I25" s="674">
        <v>69.500652741514358</v>
      </c>
      <c r="J25" s="677">
        <v>1794</v>
      </c>
      <c r="K25" s="674">
        <v>29.275456919060051</v>
      </c>
      <c r="L25" s="677">
        <v>75</v>
      </c>
      <c r="M25" s="674">
        <v>1.2238903394255876</v>
      </c>
      <c r="N25" s="677">
        <v>351</v>
      </c>
      <c r="O25" s="674">
        <v>5.7278067885117494</v>
      </c>
      <c r="P25" s="677">
        <v>5719</v>
      </c>
      <c r="Q25" s="674">
        <v>93.325718015665799</v>
      </c>
      <c r="R25" s="677">
        <v>58</v>
      </c>
      <c r="S25" s="674">
        <v>0.94647519582245432</v>
      </c>
      <c r="T25" s="677">
        <v>666</v>
      </c>
      <c r="U25" s="674">
        <v>10.868146214099216</v>
      </c>
      <c r="V25" s="677">
        <v>5396</v>
      </c>
      <c r="W25" s="674">
        <v>88.054830287206272</v>
      </c>
      <c r="X25" s="677">
        <v>66</v>
      </c>
      <c r="Y25" s="674">
        <v>1.0770234986945171</v>
      </c>
      <c r="Z25" s="677">
        <v>367</v>
      </c>
      <c r="AA25" s="674">
        <v>5.9889033942558747</v>
      </c>
      <c r="AB25" s="677">
        <v>5696</v>
      </c>
      <c r="AC25" s="674">
        <v>92.95039164490862</v>
      </c>
      <c r="AD25" s="677">
        <v>65</v>
      </c>
      <c r="AE25" s="674">
        <v>1.060704960835509</v>
      </c>
      <c r="AF25" s="677">
        <v>65</v>
      </c>
      <c r="AG25" s="674">
        <v>1.060704960835509</v>
      </c>
      <c r="AH25" s="677">
        <v>5986</v>
      </c>
      <c r="AI25" s="674">
        <v>97.682767624020883</v>
      </c>
      <c r="AJ25" s="677">
        <v>77</v>
      </c>
      <c r="AK25" s="674">
        <v>1.2565274151436032</v>
      </c>
      <c r="AL25" s="674"/>
    </row>
    <row r="26" spans="1:38" s="675" customFormat="1">
      <c r="A26" s="675" t="s">
        <v>82</v>
      </c>
      <c r="B26" s="677">
        <v>9906</v>
      </c>
      <c r="C26" s="674">
        <v>54.608599779492842</v>
      </c>
      <c r="D26" s="677">
        <v>8079</v>
      </c>
      <c r="E26" s="674">
        <v>44.536934950385884</v>
      </c>
      <c r="F26" s="677">
        <v>155</v>
      </c>
      <c r="G26" s="674">
        <v>0.85446527012127893</v>
      </c>
      <c r="H26" s="677">
        <v>13408</v>
      </c>
      <c r="I26" s="674">
        <v>73.914002205071654</v>
      </c>
      <c r="J26" s="677">
        <v>4556</v>
      </c>
      <c r="K26" s="674">
        <v>25.115766262403525</v>
      </c>
      <c r="L26" s="677">
        <v>176</v>
      </c>
      <c r="M26" s="674">
        <v>0.97023153252480709</v>
      </c>
      <c r="N26" s="677">
        <v>1422</v>
      </c>
      <c r="O26" s="674">
        <v>7.8390297684674746</v>
      </c>
      <c r="P26" s="677">
        <v>16556</v>
      </c>
      <c r="Q26" s="674">
        <v>91.267916207276727</v>
      </c>
      <c r="R26" s="677">
        <v>162</v>
      </c>
      <c r="S26" s="674">
        <v>0.89305402425578828</v>
      </c>
      <c r="T26" s="677">
        <v>2931</v>
      </c>
      <c r="U26" s="674">
        <v>16.157662624035282</v>
      </c>
      <c r="V26" s="677">
        <v>15043</v>
      </c>
      <c r="W26" s="674">
        <v>82.927232635060648</v>
      </c>
      <c r="X26" s="677">
        <v>166</v>
      </c>
      <c r="Y26" s="674">
        <v>0.91510474090407934</v>
      </c>
      <c r="Z26" s="677">
        <v>1155</v>
      </c>
      <c r="AA26" s="674">
        <v>6.3671444321940465</v>
      </c>
      <c r="AB26" s="677">
        <v>16820</v>
      </c>
      <c r="AC26" s="674">
        <v>92.723263506063944</v>
      </c>
      <c r="AD26" s="677">
        <v>165</v>
      </c>
      <c r="AE26" s="674">
        <v>0.90959206174200669</v>
      </c>
      <c r="AF26" s="677">
        <v>224</v>
      </c>
      <c r="AG26" s="674">
        <v>1.2348401323042999</v>
      </c>
      <c r="AH26" s="677">
        <v>17745</v>
      </c>
      <c r="AI26" s="674">
        <v>97.822491730981255</v>
      </c>
      <c r="AJ26" s="677">
        <v>171</v>
      </c>
      <c r="AK26" s="674">
        <v>0.94266813671444316</v>
      </c>
      <c r="AL26" s="674"/>
    </row>
    <row r="27" spans="1:38" s="675" customFormat="1">
      <c r="A27" s="675" t="s">
        <v>32</v>
      </c>
      <c r="B27" s="677">
        <v>7044</v>
      </c>
      <c r="C27" s="674">
        <v>46.741871267418709</v>
      </c>
      <c r="D27" s="677">
        <v>7885</v>
      </c>
      <c r="E27" s="674">
        <v>52.322495023224945</v>
      </c>
      <c r="F27" s="677">
        <v>141</v>
      </c>
      <c r="G27" s="674">
        <v>0.93563370935633716</v>
      </c>
      <c r="H27" s="677">
        <v>10595</v>
      </c>
      <c r="I27" s="674">
        <v>70.305242203052416</v>
      </c>
      <c r="J27" s="677">
        <v>4320</v>
      </c>
      <c r="K27" s="674">
        <v>28.666224286662246</v>
      </c>
      <c r="L27" s="677">
        <v>155</v>
      </c>
      <c r="M27" s="674">
        <v>1.028533510285335</v>
      </c>
      <c r="N27" s="677">
        <v>985</v>
      </c>
      <c r="O27" s="674">
        <v>6.5361645653616467</v>
      </c>
      <c r="P27" s="677">
        <v>13948</v>
      </c>
      <c r="Q27" s="674">
        <v>92.554744525547449</v>
      </c>
      <c r="R27" s="677">
        <v>137</v>
      </c>
      <c r="S27" s="674">
        <v>0.90909090909090906</v>
      </c>
      <c r="T27" s="677">
        <v>1726</v>
      </c>
      <c r="U27" s="674">
        <v>11.453218314532183</v>
      </c>
      <c r="V27" s="677">
        <v>13198</v>
      </c>
      <c r="W27" s="674">
        <v>87.577969475779696</v>
      </c>
      <c r="X27" s="677">
        <v>146</v>
      </c>
      <c r="Y27" s="674">
        <v>0.96881220968812209</v>
      </c>
      <c r="Z27" s="677">
        <v>877</v>
      </c>
      <c r="AA27" s="674">
        <v>5.8195089581950894</v>
      </c>
      <c r="AB27" s="677">
        <v>14048</v>
      </c>
      <c r="AC27" s="674">
        <v>93.218314532183143</v>
      </c>
      <c r="AD27" s="677">
        <v>145</v>
      </c>
      <c r="AE27" s="674">
        <v>0.96217650962176515</v>
      </c>
      <c r="AF27" s="677">
        <v>184</v>
      </c>
      <c r="AG27" s="674">
        <v>1.220968812209688</v>
      </c>
      <c r="AH27" s="677">
        <v>14736</v>
      </c>
      <c r="AI27" s="674">
        <v>97.783676177836767</v>
      </c>
      <c r="AJ27" s="677">
        <v>150</v>
      </c>
      <c r="AK27" s="674">
        <v>0.9953550099535502</v>
      </c>
      <c r="AL27" s="674"/>
    </row>
    <row r="28" spans="1:38" s="675" customFormat="1">
      <c r="A28" s="675" t="s">
        <v>33</v>
      </c>
      <c r="B28" s="677">
        <v>2607</v>
      </c>
      <c r="C28" s="674">
        <v>41.119873817034701</v>
      </c>
      <c r="D28" s="677">
        <v>3614</v>
      </c>
      <c r="E28" s="674">
        <v>57.003154574132495</v>
      </c>
      <c r="F28" s="677">
        <v>119</v>
      </c>
      <c r="G28" s="674">
        <v>1.8769716088328077</v>
      </c>
      <c r="H28" s="677">
        <v>4093</v>
      </c>
      <c r="I28" s="674">
        <v>64.558359621451103</v>
      </c>
      <c r="J28" s="677">
        <v>2107</v>
      </c>
      <c r="K28" s="674">
        <v>33.23343848580442</v>
      </c>
      <c r="L28" s="677">
        <v>140</v>
      </c>
      <c r="M28" s="674">
        <v>2.2082018927444795</v>
      </c>
      <c r="N28" s="677">
        <v>310</v>
      </c>
      <c r="O28" s="674">
        <v>4.8895899053627758</v>
      </c>
      <c r="P28" s="677">
        <v>5935</v>
      </c>
      <c r="Q28" s="674">
        <v>93.611987381703472</v>
      </c>
      <c r="R28" s="677">
        <v>95</v>
      </c>
      <c r="S28" s="674">
        <v>1.498422712933754</v>
      </c>
      <c r="T28" s="677">
        <v>442</v>
      </c>
      <c r="U28" s="674">
        <v>6.9716088328075712</v>
      </c>
      <c r="V28" s="677">
        <v>5803</v>
      </c>
      <c r="W28" s="674">
        <v>91.529968454258665</v>
      </c>
      <c r="X28" s="677">
        <v>95</v>
      </c>
      <c r="Y28" s="674">
        <v>1.498422712933754</v>
      </c>
      <c r="Z28" s="677">
        <v>324</v>
      </c>
      <c r="AA28" s="674">
        <v>5.1104100946372233</v>
      </c>
      <c r="AB28" s="677">
        <v>5927</v>
      </c>
      <c r="AC28" s="674">
        <v>93.485804416403781</v>
      </c>
      <c r="AD28" s="677">
        <v>89</v>
      </c>
      <c r="AE28" s="674">
        <v>1.4037854889589907</v>
      </c>
      <c r="AF28" s="677">
        <v>83</v>
      </c>
      <c r="AG28" s="674">
        <v>1.3091482649842272</v>
      </c>
      <c r="AH28" s="677">
        <v>6161</v>
      </c>
      <c r="AI28" s="674">
        <v>97.176656151419564</v>
      </c>
      <c r="AJ28" s="677">
        <v>96</v>
      </c>
      <c r="AK28" s="674">
        <v>1.5141955835962144</v>
      </c>
      <c r="AL28" s="674"/>
    </row>
    <row r="29" spans="1:38" s="675" customFormat="1">
      <c r="A29" s="675" t="s">
        <v>12</v>
      </c>
      <c r="B29" s="677">
        <v>9777</v>
      </c>
      <c r="C29" s="674">
        <v>53.945045243875519</v>
      </c>
      <c r="D29" s="677">
        <v>8160</v>
      </c>
      <c r="E29" s="674">
        <v>45.023173692341643</v>
      </c>
      <c r="F29" s="677">
        <v>187</v>
      </c>
      <c r="G29" s="674">
        <v>1.0317810637828293</v>
      </c>
      <c r="H29" s="677">
        <v>13164</v>
      </c>
      <c r="I29" s="674">
        <v>72.632972853674687</v>
      </c>
      <c r="J29" s="677">
        <v>4755</v>
      </c>
      <c r="K29" s="674">
        <v>26.235930258221142</v>
      </c>
      <c r="L29" s="677">
        <v>205</v>
      </c>
      <c r="M29" s="674">
        <v>1.1310968881041712</v>
      </c>
      <c r="N29" s="677">
        <v>760</v>
      </c>
      <c r="O29" s="674">
        <v>4.1933348046788792</v>
      </c>
      <c r="P29" s="677">
        <v>17180</v>
      </c>
      <c r="Q29" s="674">
        <v>94.79143676892518</v>
      </c>
      <c r="R29" s="677">
        <v>184</v>
      </c>
      <c r="S29" s="674">
        <v>1.015228426395939</v>
      </c>
      <c r="T29" s="677">
        <v>1551</v>
      </c>
      <c r="U29" s="674">
        <v>8.5577135290222905</v>
      </c>
      <c r="V29" s="677">
        <v>16377</v>
      </c>
      <c r="W29" s="674">
        <v>90.360847495034207</v>
      </c>
      <c r="X29" s="677">
        <v>196</v>
      </c>
      <c r="Y29" s="674">
        <v>1.0814389759435004</v>
      </c>
      <c r="Z29" s="677">
        <v>824</v>
      </c>
      <c r="AA29" s="674">
        <v>4.5464577355992057</v>
      </c>
      <c r="AB29" s="677">
        <v>17111</v>
      </c>
      <c r="AC29" s="674">
        <v>94.410726109026712</v>
      </c>
      <c r="AD29" s="677">
        <v>189</v>
      </c>
      <c r="AE29" s="674">
        <v>1.0428161553740898</v>
      </c>
      <c r="AF29" s="677">
        <v>202</v>
      </c>
      <c r="AG29" s="674">
        <v>1.1145442507172809</v>
      </c>
      <c r="AH29" s="677">
        <v>17727</v>
      </c>
      <c r="AI29" s="674">
        <v>97.809534319134855</v>
      </c>
      <c r="AJ29" s="677">
        <v>195</v>
      </c>
      <c r="AK29" s="674">
        <v>1.0759214301478703</v>
      </c>
      <c r="AL29" s="674"/>
    </row>
    <row r="30" spans="1:38" s="675" customFormat="1">
      <c r="A30" s="675" t="s">
        <v>35</v>
      </c>
      <c r="B30" s="677">
        <v>2706</v>
      </c>
      <c r="C30" s="674">
        <v>50.018484288354905</v>
      </c>
      <c r="D30" s="677">
        <v>2636</v>
      </c>
      <c r="E30" s="674">
        <v>48.724584103512015</v>
      </c>
      <c r="F30" s="677">
        <v>68</v>
      </c>
      <c r="G30" s="674">
        <v>1.2569316081330868</v>
      </c>
      <c r="H30" s="677">
        <v>4078</v>
      </c>
      <c r="I30" s="674">
        <v>75.378927911275412</v>
      </c>
      <c r="J30" s="677">
        <v>1256</v>
      </c>
      <c r="K30" s="674">
        <v>23.216266173752313</v>
      </c>
      <c r="L30" s="677">
        <v>76</v>
      </c>
      <c r="M30" s="674">
        <v>1.4048059149722736</v>
      </c>
      <c r="N30" s="677">
        <v>292</v>
      </c>
      <c r="O30" s="674">
        <v>5.3974121996303142</v>
      </c>
      <c r="P30" s="677">
        <v>5047</v>
      </c>
      <c r="Q30" s="674">
        <v>93.290203327171909</v>
      </c>
      <c r="R30" s="677">
        <v>71</v>
      </c>
      <c r="S30" s="674">
        <v>1.3123844731977818</v>
      </c>
      <c r="T30" s="677">
        <v>677</v>
      </c>
      <c r="U30" s="674">
        <v>12.513863216266174</v>
      </c>
      <c r="V30" s="677">
        <v>4663</v>
      </c>
      <c r="W30" s="674">
        <v>86.192236598890943</v>
      </c>
      <c r="X30" s="677">
        <v>70</v>
      </c>
      <c r="Y30" s="674">
        <v>1.2939001848428837</v>
      </c>
      <c r="Z30" s="677">
        <v>447</v>
      </c>
      <c r="AA30" s="674">
        <v>8.2624768946395566</v>
      </c>
      <c r="AB30" s="677">
        <v>4892</v>
      </c>
      <c r="AC30" s="674">
        <v>90.425138632162657</v>
      </c>
      <c r="AD30" s="677">
        <v>71</v>
      </c>
      <c r="AE30" s="674">
        <v>1.3123844731977818</v>
      </c>
      <c r="AF30" s="677">
        <v>89</v>
      </c>
      <c r="AG30" s="674">
        <v>1.6451016635859521</v>
      </c>
      <c r="AH30" s="677">
        <v>5250</v>
      </c>
      <c r="AI30" s="674">
        <v>97.042513863216257</v>
      </c>
      <c r="AJ30" s="677">
        <v>71</v>
      </c>
      <c r="AK30" s="674">
        <v>1.3123844731977818</v>
      </c>
      <c r="AL30" s="674"/>
    </row>
    <row r="31" spans="1:38" s="675" customFormat="1">
      <c r="A31" s="675" t="s">
        <v>36</v>
      </c>
      <c r="B31" s="677">
        <v>8004</v>
      </c>
      <c r="C31" s="674">
        <v>51.852811609225192</v>
      </c>
      <c r="D31" s="677">
        <v>7110</v>
      </c>
      <c r="E31" s="674">
        <v>46.061155739828976</v>
      </c>
      <c r="F31" s="677">
        <v>322</v>
      </c>
      <c r="G31" s="674">
        <v>2.0860326509458407</v>
      </c>
      <c r="H31" s="677">
        <v>11117</v>
      </c>
      <c r="I31" s="674">
        <v>72.019953355791657</v>
      </c>
      <c r="J31" s="677">
        <v>3943</v>
      </c>
      <c r="K31" s="674">
        <v>25.544182430681523</v>
      </c>
      <c r="L31" s="677">
        <v>376</v>
      </c>
      <c r="M31" s="674">
        <v>2.4358642135268203</v>
      </c>
      <c r="N31" s="677">
        <v>824</v>
      </c>
      <c r="O31" s="674">
        <v>5.3381705104949466</v>
      </c>
      <c r="P31" s="677">
        <v>14287</v>
      </c>
      <c r="Q31" s="674">
        <v>92.556361751749165</v>
      </c>
      <c r="R31" s="677">
        <v>325</v>
      </c>
      <c r="S31" s="674">
        <v>2.1054677377558955</v>
      </c>
      <c r="T31" s="677">
        <v>2281</v>
      </c>
      <c r="U31" s="674">
        <v>14.777144337911377</v>
      </c>
      <c r="V31" s="677">
        <v>12826</v>
      </c>
      <c r="W31" s="674">
        <v>83.091474475252653</v>
      </c>
      <c r="X31" s="677">
        <v>329</v>
      </c>
      <c r="Y31" s="674">
        <v>2.1313811868359678</v>
      </c>
      <c r="Z31" s="677">
        <v>1352</v>
      </c>
      <c r="AA31" s="674">
        <v>8.7587457890645251</v>
      </c>
      <c r="AB31" s="677">
        <v>13774</v>
      </c>
      <c r="AC31" s="674">
        <v>89.232961907229864</v>
      </c>
      <c r="AD31" s="677">
        <v>310</v>
      </c>
      <c r="AE31" s="674">
        <v>2.0082923037056233</v>
      </c>
      <c r="AF31" s="677">
        <v>203</v>
      </c>
      <c r="AG31" s="674">
        <v>1.3151075408136823</v>
      </c>
      <c r="AH31" s="677">
        <v>14905</v>
      </c>
      <c r="AI31" s="674">
        <v>96.559989634620365</v>
      </c>
      <c r="AJ31" s="677">
        <v>328</v>
      </c>
      <c r="AK31" s="674">
        <v>2.1249028245659494</v>
      </c>
      <c r="AL31" s="674"/>
    </row>
    <row r="32" spans="1:38" s="675" customFormat="1">
      <c r="A32" s="675" t="s">
        <v>43</v>
      </c>
      <c r="B32" s="677">
        <v>1709</v>
      </c>
      <c r="C32" s="674">
        <v>47.790827740492169</v>
      </c>
      <c r="D32" s="677">
        <v>1802</v>
      </c>
      <c r="E32" s="674">
        <v>50.391498881431765</v>
      </c>
      <c r="F32" s="677">
        <v>65</v>
      </c>
      <c r="G32" s="674">
        <v>1.8176733780760628</v>
      </c>
      <c r="H32" s="677">
        <v>2483</v>
      </c>
      <c r="I32" s="674">
        <v>69.435123042505595</v>
      </c>
      <c r="J32" s="677">
        <v>1014</v>
      </c>
      <c r="K32" s="674">
        <v>28.355704697986578</v>
      </c>
      <c r="L32" s="677">
        <v>79</v>
      </c>
      <c r="M32" s="674">
        <v>2.20917225950783</v>
      </c>
      <c r="N32" s="677">
        <v>198</v>
      </c>
      <c r="O32" s="674">
        <v>5.5369127516778525</v>
      </c>
      <c r="P32" s="677">
        <v>3311</v>
      </c>
      <c r="Q32" s="674">
        <v>92.58948545861297</v>
      </c>
      <c r="R32" s="677">
        <v>67</v>
      </c>
      <c r="S32" s="674">
        <v>1.8736017897091721</v>
      </c>
      <c r="T32" s="677">
        <v>376</v>
      </c>
      <c r="U32" s="674">
        <v>10.514541387024609</v>
      </c>
      <c r="V32" s="677">
        <v>3133</v>
      </c>
      <c r="W32" s="674">
        <v>87.611856823266223</v>
      </c>
      <c r="X32" s="677">
        <v>67</v>
      </c>
      <c r="Y32" s="674">
        <v>1.8736017897091721</v>
      </c>
      <c r="Z32" s="677">
        <v>335</v>
      </c>
      <c r="AA32" s="674">
        <v>9.368008948545862</v>
      </c>
      <c r="AB32" s="677">
        <v>3171</v>
      </c>
      <c r="AC32" s="674">
        <v>88.674496644295303</v>
      </c>
      <c r="AD32" s="677">
        <v>70</v>
      </c>
      <c r="AE32" s="674">
        <v>1.9574944071588367</v>
      </c>
      <c r="AF32" s="677">
        <v>56</v>
      </c>
      <c r="AG32" s="674">
        <v>1.5659955257270695</v>
      </c>
      <c r="AH32" s="677">
        <v>3449</v>
      </c>
      <c r="AI32" s="674">
        <v>96.448545861297546</v>
      </c>
      <c r="AJ32" s="677">
        <v>71</v>
      </c>
      <c r="AK32" s="674">
        <v>1.9854586129753917</v>
      </c>
      <c r="AL32" s="674"/>
    </row>
    <row r="33" spans="1:38" s="675" customFormat="1">
      <c r="A33" s="675" t="s">
        <v>58</v>
      </c>
      <c r="B33" s="677">
        <v>507</v>
      </c>
      <c r="C33" s="674">
        <v>41.591468416735026</v>
      </c>
      <c r="D33" s="677">
        <v>696</v>
      </c>
      <c r="E33" s="674">
        <v>57.095980311730933</v>
      </c>
      <c r="F33" s="677">
        <v>16</v>
      </c>
      <c r="G33" s="674">
        <v>1.3125512715340444</v>
      </c>
      <c r="H33" s="677">
        <v>765</v>
      </c>
      <c r="I33" s="674">
        <v>62.756357670221497</v>
      </c>
      <c r="J33" s="677">
        <v>438</v>
      </c>
      <c r="K33" s="674">
        <v>35.931091058244462</v>
      </c>
      <c r="L33" s="677">
        <v>16</v>
      </c>
      <c r="M33" s="674">
        <v>1.3125512715340444</v>
      </c>
      <c r="N33" s="677">
        <v>93</v>
      </c>
      <c r="O33" s="674">
        <v>7.6292042657916319</v>
      </c>
      <c r="P33" s="677">
        <v>1110</v>
      </c>
      <c r="Q33" s="674">
        <v>91.058244462674324</v>
      </c>
      <c r="R33" s="677">
        <v>16</v>
      </c>
      <c r="S33" s="674">
        <v>1.3125512715340444</v>
      </c>
      <c r="T33" s="677">
        <v>154</v>
      </c>
      <c r="U33" s="674">
        <v>12.633305988515175</v>
      </c>
      <c r="V33" s="677">
        <v>1046</v>
      </c>
      <c r="W33" s="674">
        <v>85.808039376538147</v>
      </c>
      <c r="X33" s="677">
        <v>19</v>
      </c>
      <c r="Y33" s="674">
        <v>1.5586546349466777</v>
      </c>
      <c r="Z33" s="677">
        <v>83</v>
      </c>
      <c r="AA33" s="674">
        <v>6.8088597210828548</v>
      </c>
      <c r="AB33" s="677">
        <v>1118</v>
      </c>
      <c r="AC33" s="674">
        <v>91.714520098441341</v>
      </c>
      <c r="AD33" s="677">
        <v>18</v>
      </c>
      <c r="AE33" s="674">
        <v>1.4766201804757997</v>
      </c>
      <c r="AF33" s="677">
        <v>30</v>
      </c>
      <c r="AG33" s="674">
        <v>2.4610336341263328</v>
      </c>
      <c r="AH33" s="677">
        <v>1169</v>
      </c>
      <c r="AI33" s="674">
        <v>95.898277276456113</v>
      </c>
      <c r="AJ33" s="677">
        <v>20</v>
      </c>
      <c r="AK33" s="674">
        <v>1.6406890894175554</v>
      </c>
      <c r="AL33" s="674"/>
    </row>
    <row r="34" spans="1:38" s="675" customFormat="1">
      <c r="A34" s="675" t="s">
        <v>13</v>
      </c>
      <c r="B34" s="677">
        <v>5568</v>
      </c>
      <c r="C34" s="674">
        <v>47.946267114440708</v>
      </c>
      <c r="D34" s="677">
        <v>5903</v>
      </c>
      <c r="E34" s="674">
        <v>50.830965297511412</v>
      </c>
      <c r="F34" s="677">
        <v>142</v>
      </c>
      <c r="G34" s="674">
        <v>1.2227675880478774</v>
      </c>
      <c r="H34" s="677">
        <v>7852</v>
      </c>
      <c r="I34" s="674">
        <v>67.613880995436148</v>
      </c>
      <c r="J34" s="677">
        <v>3605</v>
      </c>
      <c r="K34" s="674">
        <v>31.042796865581675</v>
      </c>
      <c r="L34" s="677">
        <v>156</v>
      </c>
      <c r="M34" s="674">
        <v>1.3433221389821752</v>
      </c>
      <c r="N34" s="677">
        <v>590</v>
      </c>
      <c r="O34" s="674">
        <v>5.0805132179454056</v>
      </c>
      <c r="P34" s="677">
        <v>10884</v>
      </c>
      <c r="Q34" s="674">
        <v>93.722552312064067</v>
      </c>
      <c r="R34" s="677">
        <v>139</v>
      </c>
      <c r="S34" s="674">
        <v>1.196934469990528</v>
      </c>
      <c r="T34" s="677">
        <v>1612</v>
      </c>
      <c r="U34" s="674">
        <v>13.880995436149144</v>
      </c>
      <c r="V34" s="677">
        <v>9857</v>
      </c>
      <c r="W34" s="674">
        <v>84.879014897098088</v>
      </c>
      <c r="X34" s="677">
        <v>144</v>
      </c>
      <c r="Y34" s="674">
        <v>1.2399896667527772</v>
      </c>
      <c r="Z34" s="677">
        <v>718</v>
      </c>
      <c r="AA34" s="674">
        <v>6.1827262550589861</v>
      </c>
      <c r="AB34" s="677">
        <v>10751</v>
      </c>
      <c r="AC34" s="674">
        <v>92.577284078188242</v>
      </c>
      <c r="AD34" s="677">
        <v>144</v>
      </c>
      <c r="AE34" s="674">
        <v>1.2399896667527772</v>
      </c>
      <c r="AF34" s="677">
        <v>105</v>
      </c>
      <c r="AG34" s="674">
        <v>0.9041591320072333</v>
      </c>
      <c r="AH34" s="677">
        <v>11367</v>
      </c>
      <c r="AI34" s="674">
        <v>97.881684319297335</v>
      </c>
      <c r="AJ34" s="677">
        <v>141</v>
      </c>
      <c r="AK34" s="674">
        <v>1.2141565486954276</v>
      </c>
      <c r="AL34" s="674"/>
    </row>
    <row r="35" spans="1:38" s="675" customFormat="1">
      <c r="A35" s="675" t="s">
        <v>38</v>
      </c>
      <c r="B35" s="677">
        <v>38680</v>
      </c>
      <c r="C35" s="674">
        <v>56.837217503747027</v>
      </c>
      <c r="D35" s="677">
        <v>28706</v>
      </c>
      <c r="E35" s="674">
        <v>42.181209039880095</v>
      </c>
      <c r="F35" s="677">
        <v>668</v>
      </c>
      <c r="G35" s="674">
        <v>0.98157345637288029</v>
      </c>
      <c r="H35" s="677">
        <v>49851</v>
      </c>
      <c r="I35" s="674">
        <v>73.252123313839007</v>
      </c>
      <c r="J35" s="677">
        <v>17476</v>
      </c>
      <c r="K35" s="674">
        <v>25.679607370617454</v>
      </c>
      <c r="L35" s="677">
        <v>727</v>
      </c>
      <c r="M35" s="674">
        <v>1.068269315543539</v>
      </c>
      <c r="N35" s="677">
        <v>4579</v>
      </c>
      <c r="O35" s="674">
        <v>6.728480324448233</v>
      </c>
      <c r="P35" s="677">
        <v>62802</v>
      </c>
      <c r="Q35" s="674">
        <v>92.282599112469512</v>
      </c>
      <c r="R35" s="677">
        <v>673</v>
      </c>
      <c r="S35" s="674">
        <v>0.98892056308225817</v>
      </c>
      <c r="T35" s="677">
        <v>11942</v>
      </c>
      <c r="U35" s="674">
        <v>17.547829664678048</v>
      </c>
      <c r="V35" s="677">
        <v>55388</v>
      </c>
      <c r="W35" s="674">
        <v>81.388309283804034</v>
      </c>
      <c r="X35" s="677">
        <v>724</v>
      </c>
      <c r="Y35" s="674">
        <v>1.0638610515179123</v>
      </c>
      <c r="Z35" s="677">
        <v>3271</v>
      </c>
      <c r="AA35" s="674">
        <v>4.8064772092749877</v>
      </c>
      <c r="AB35" s="677">
        <v>64054</v>
      </c>
      <c r="AC35" s="674">
        <v>94.122314632497734</v>
      </c>
      <c r="AD35" s="677">
        <v>729</v>
      </c>
      <c r="AE35" s="674">
        <v>1.0712081582272901</v>
      </c>
      <c r="AF35" s="677">
        <v>625</v>
      </c>
      <c r="AG35" s="674">
        <v>0.91838833867223091</v>
      </c>
      <c r="AH35" s="677">
        <v>66674</v>
      </c>
      <c r="AI35" s="674">
        <v>97.972198548211722</v>
      </c>
      <c r="AJ35" s="677">
        <v>755</v>
      </c>
      <c r="AK35" s="674">
        <v>1.1094131131160549</v>
      </c>
      <c r="AL35" s="674"/>
    </row>
    <row r="36" spans="1:38" s="675" customFormat="1">
      <c r="A36" s="675" t="s">
        <v>39</v>
      </c>
      <c r="B36" s="677">
        <v>1706</v>
      </c>
      <c r="C36" s="674">
        <v>52.395577395577398</v>
      </c>
      <c r="D36" s="677">
        <v>1477</v>
      </c>
      <c r="E36" s="674">
        <v>45.362407862407863</v>
      </c>
      <c r="F36" s="677">
        <v>73</v>
      </c>
      <c r="G36" s="674">
        <v>2.2420147420147423</v>
      </c>
      <c r="H36" s="677">
        <v>2457</v>
      </c>
      <c r="I36" s="674">
        <v>75.460687960687949</v>
      </c>
      <c r="J36" s="677">
        <v>723</v>
      </c>
      <c r="K36" s="674">
        <v>22.205159705159705</v>
      </c>
      <c r="L36" s="677">
        <v>76</v>
      </c>
      <c r="M36" s="674">
        <v>2.3341523341523338</v>
      </c>
      <c r="N36" s="677">
        <v>258</v>
      </c>
      <c r="O36" s="674">
        <v>7.9238329238329239</v>
      </c>
      <c r="P36" s="677">
        <v>2927</v>
      </c>
      <c r="Q36" s="674">
        <v>89.895577395577391</v>
      </c>
      <c r="R36" s="677">
        <v>71</v>
      </c>
      <c r="S36" s="674">
        <v>2.1805896805896805</v>
      </c>
      <c r="T36" s="677">
        <v>371</v>
      </c>
      <c r="U36" s="674">
        <v>11.394348894348894</v>
      </c>
      <c r="V36" s="677">
        <v>2812</v>
      </c>
      <c r="W36" s="674">
        <v>86.36363636363636</v>
      </c>
      <c r="X36" s="677">
        <v>73</v>
      </c>
      <c r="Y36" s="674">
        <v>2.2420147420147423</v>
      </c>
      <c r="Z36" s="677">
        <v>269</v>
      </c>
      <c r="AA36" s="674">
        <v>8.2616707616707608</v>
      </c>
      <c r="AB36" s="677">
        <v>2921</v>
      </c>
      <c r="AC36" s="674">
        <v>89.711302211302211</v>
      </c>
      <c r="AD36" s="677">
        <v>66</v>
      </c>
      <c r="AE36" s="674">
        <v>2.0270270270270272</v>
      </c>
      <c r="AF36" s="677">
        <v>56</v>
      </c>
      <c r="AG36" s="674">
        <v>1.7199017199017199</v>
      </c>
      <c r="AH36" s="677">
        <v>3127</v>
      </c>
      <c r="AI36" s="674">
        <v>96.038083538083541</v>
      </c>
      <c r="AJ36" s="677">
        <v>73</v>
      </c>
      <c r="AK36" s="674">
        <v>2.2420147420147423</v>
      </c>
      <c r="AL36" s="674"/>
    </row>
    <row r="37" spans="1:38" s="675" customFormat="1">
      <c r="A37" s="681" t="s">
        <v>17</v>
      </c>
      <c r="B37" s="682">
        <v>1906</v>
      </c>
      <c r="C37" s="683">
        <v>55.230368009272681</v>
      </c>
      <c r="D37" s="682">
        <v>1497</v>
      </c>
      <c r="E37" s="683">
        <v>43.378730802665892</v>
      </c>
      <c r="F37" s="682">
        <v>48</v>
      </c>
      <c r="G37" s="683">
        <v>1.3909011880614315</v>
      </c>
      <c r="H37" s="682">
        <v>2507</v>
      </c>
      <c r="I37" s="683">
        <v>72.645609968125186</v>
      </c>
      <c r="J37" s="682">
        <v>895</v>
      </c>
      <c r="K37" s="683">
        <v>25.934511735728776</v>
      </c>
      <c r="L37" s="682">
        <v>49</v>
      </c>
      <c r="M37" s="683">
        <v>1.4198782961460445</v>
      </c>
      <c r="N37" s="682">
        <v>362</v>
      </c>
      <c r="O37" s="683">
        <v>10.489713126629962</v>
      </c>
      <c r="P37" s="682">
        <v>3048</v>
      </c>
      <c r="Q37" s="683">
        <v>88.322225441900898</v>
      </c>
      <c r="R37" s="682">
        <v>41</v>
      </c>
      <c r="S37" s="683">
        <v>1.1880614314691393</v>
      </c>
      <c r="T37" s="682">
        <v>462</v>
      </c>
      <c r="U37" s="683">
        <v>13.387423935091277</v>
      </c>
      <c r="V37" s="682">
        <v>2946</v>
      </c>
      <c r="W37" s="683">
        <v>85.36656041727035</v>
      </c>
      <c r="X37" s="682">
        <v>43</v>
      </c>
      <c r="Y37" s="683">
        <v>1.2460156476383657</v>
      </c>
      <c r="Z37" s="682">
        <v>329</v>
      </c>
      <c r="AA37" s="683">
        <v>9.5334685598377273</v>
      </c>
      <c r="AB37" s="682">
        <v>3081</v>
      </c>
      <c r="AC37" s="683">
        <v>89.278470008693134</v>
      </c>
      <c r="AD37" s="682">
        <v>41</v>
      </c>
      <c r="AE37" s="683">
        <v>1.1880614314691393</v>
      </c>
      <c r="AF37" s="682">
        <v>48</v>
      </c>
      <c r="AG37" s="683">
        <v>1.3909011880614315</v>
      </c>
      <c r="AH37" s="682">
        <v>3350</v>
      </c>
      <c r="AI37" s="683">
        <v>97.07331208345407</v>
      </c>
      <c r="AJ37" s="682">
        <v>53</v>
      </c>
      <c r="AK37" s="683">
        <v>1.5357867284844973</v>
      </c>
      <c r="AL37" s="674"/>
    </row>
    <row r="38" spans="1:38">
      <c r="A38" s="623" t="s">
        <v>540</v>
      </c>
    </row>
  </sheetData>
  <mergeCells count="25">
    <mergeCell ref="AJ6:AK6"/>
    <mergeCell ref="AF5:AK5"/>
    <mergeCell ref="B6:C6"/>
    <mergeCell ref="D6:E6"/>
    <mergeCell ref="F6:G6"/>
    <mergeCell ref="H6:I6"/>
    <mergeCell ref="J6:K6"/>
    <mergeCell ref="L6:M6"/>
    <mergeCell ref="N6:O6"/>
    <mergeCell ref="P6:Q6"/>
    <mergeCell ref="R6:S6"/>
    <mergeCell ref="Z5:AE5"/>
    <mergeCell ref="Z6:AA6"/>
    <mergeCell ref="AB6:AC6"/>
    <mergeCell ref="AD6:AE6"/>
    <mergeCell ref="AF6:AG6"/>
    <mergeCell ref="AH6:AI6"/>
    <mergeCell ref="A5:A7"/>
    <mergeCell ref="B5:G5"/>
    <mergeCell ref="H5:M5"/>
    <mergeCell ref="N5:S5"/>
    <mergeCell ref="T5:Y5"/>
    <mergeCell ref="T6:U6"/>
    <mergeCell ref="V6:W6"/>
    <mergeCell ref="X6:Y6"/>
  </mergeCells>
  <hyperlinks>
    <hyperlink ref="V1" location="Índice!A1" display="(Voltar ao índice)"/>
  </hyperlinks>
  <pageMargins left="0.511811024" right="0.511811024" top="0.78740157499999996" bottom="0.78740157499999996" header="0.31496062000000002" footer="0.31496062000000002"/>
</worksheet>
</file>

<file path=xl/worksheets/sheet44.xml><?xml version="1.0" encoding="utf-8"?>
<worksheet xmlns="http://schemas.openxmlformats.org/spreadsheetml/2006/main" xmlns:r="http://schemas.openxmlformats.org/officeDocument/2006/relationships">
  <dimension ref="A1:Y38"/>
  <sheetViews>
    <sheetView workbookViewId="0">
      <pane xSplit="1" ySplit="8" topLeftCell="B9" activePane="bottomRight" state="frozen"/>
      <selection activeCell="A44" sqref="A44:K44"/>
      <selection pane="topRight" activeCell="A44" sqref="A44:K44"/>
      <selection pane="bottomLeft" activeCell="A44" sqref="A44:K44"/>
      <selection pane="bottomRight" activeCell="V1" sqref="V1"/>
    </sheetView>
  </sheetViews>
  <sheetFormatPr defaultRowHeight="11.25"/>
  <cols>
    <col min="1" max="1" width="16.7109375" style="669" bestFit="1" customWidth="1"/>
    <col min="2" max="2" width="9.140625" style="669" customWidth="1"/>
    <col min="3" max="5" width="9.140625" style="669"/>
    <col min="6" max="6" width="9.140625" style="669" bestFit="1" customWidth="1"/>
    <col min="7" max="7" width="10" style="669" customWidth="1"/>
    <col min="8" max="8" width="9.140625" style="669"/>
    <col min="9" max="9" width="8.5703125" style="669" customWidth="1"/>
    <col min="10" max="11" width="9.140625" style="669"/>
    <col min="12" max="12" width="9.140625" style="669" bestFit="1" customWidth="1"/>
    <col min="13" max="13" width="9" style="669" customWidth="1"/>
    <col min="14" max="14" width="9.140625" style="669"/>
    <col min="15" max="15" width="8.5703125" style="669" customWidth="1"/>
    <col min="16" max="17" width="9.140625" style="669"/>
    <col min="18" max="18" width="9.140625" style="669" bestFit="1" customWidth="1"/>
    <col min="19" max="19" width="8.5703125" style="669" customWidth="1"/>
    <col min="20" max="20" width="9.140625" style="669"/>
    <col min="21" max="21" width="8.42578125" style="669" customWidth="1"/>
    <col min="22" max="22" width="9.140625" style="669"/>
    <col min="23" max="23" width="8.28515625" style="669" customWidth="1"/>
    <col min="24" max="24" width="9.140625" style="669" bestFit="1" customWidth="1"/>
    <col min="25" max="25" width="8.85546875" style="669" customWidth="1"/>
    <col min="26" max="255" width="9.140625" style="669"/>
    <col min="256" max="256" width="16.7109375" style="669" bestFit="1" customWidth="1"/>
    <col min="257" max="257" width="9.140625" style="669" customWidth="1"/>
    <col min="258" max="260" width="9.140625" style="669"/>
    <col min="261" max="261" width="9.140625" style="669" bestFit="1" customWidth="1"/>
    <col min="262" max="262" width="10" style="669" customWidth="1"/>
    <col min="263" max="263" width="9.140625" style="669"/>
    <col min="264" max="264" width="8.5703125" style="669" customWidth="1"/>
    <col min="265" max="266" width="9.140625" style="669"/>
    <col min="267" max="267" width="9.140625" style="669" bestFit="1" customWidth="1"/>
    <col min="268" max="268" width="9" style="669" customWidth="1"/>
    <col min="269" max="269" width="9.140625" style="669"/>
    <col min="270" max="270" width="8.5703125" style="669" customWidth="1"/>
    <col min="271" max="272" width="9.140625" style="669"/>
    <col min="273" max="273" width="9.140625" style="669" bestFit="1" customWidth="1"/>
    <col min="274" max="274" width="8.5703125" style="669" customWidth="1"/>
    <col min="275" max="275" width="9.140625" style="669"/>
    <col min="276" max="276" width="8.42578125" style="669" customWidth="1"/>
    <col min="277" max="277" width="9.140625" style="669"/>
    <col min="278" max="278" width="8.28515625" style="669" customWidth="1"/>
    <col min="279" max="279" width="9.140625" style="669" bestFit="1" customWidth="1"/>
    <col min="280" max="280" width="8.85546875" style="669" customWidth="1"/>
    <col min="281" max="511" width="9.140625" style="669"/>
    <col min="512" max="512" width="16.7109375" style="669" bestFit="1" customWidth="1"/>
    <col min="513" max="513" width="9.140625" style="669" customWidth="1"/>
    <col min="514" max="516" width="9.140625" style="669"/>
    <col min="517" max="517" width="9.140625" style="669" bestFit="1" customWidth="1"/>
    <col min="518" max="518" width="10" style="669" customWidth="1"/>
    <col min="519" max="519" width="9.140625" style="669"/>
    <col min="520" max="520" width="8.5703125" style="669" customWidth="1"/>
    <col min="521" max="522" width="9.140625" style="669"/>
    <col min="523" max="523" width="9.140625" style="669" bestFit="1" customWidth="1"/>
    <col min="524" max="524" width="9" style="669" customWidth="1"/>
    <col min="525" max="525" width="9.140625" style="669"/>
    <col min="526" max="526" width="8.5703125" style="669" customWidth="1"/>
    <col min="527" max="528" width="9.140625" style="669"/>
    <col min="529" max="529" width="9.140625" style="669" bestFit="1" customWidth="1"/>
    <col min="530" max="530" width="8.5703125" style="669" customWidth="1"/>
    <col min="531" max="531" width="9.140625" style="669"/>
    <col min="532" max="532" width="8.42578125" style="669" customWidth="1"/>
    <col min="533" max="533" width="9.140625" style="669"/>
    <col min="534" max="534" width="8.28515625" style="669" customWidth="1"/>
    <col min="535" max="535" width="9.140625" style="669" bestFit="1" customWidth="1"/>
    <col min="536" max="536" width="8.85546875" style="669" customWidth="1"/>
    <col min="537" max="767" width="9.140625" style="669"/>
    <col min="768" max="768" width="16.7109375" style="669" bestFit="1" customWidth="1"/>
    <col min="769" max="769" width="9.140625" style="669" customWidth="1"/>
    <col min="770" max="772" width="9.140625" style="669"/>
    <col min="773" max="773" width="9.140625" style="669" bestFit="1" customWidth="1"/>
    <col min="774" max="774" width="10" style="669" customWidth="1"/>
    <col min="775" max="775" width="9.140625" style="669"/>
    <col min="776" max="776" width="8.5703125" style="669" customWidth="1"/>
    <col min="777" max="778" width="9.140625" style="669"/>
    <col min="779" max="779" width="9.140625" style="669" bestFit="1" customWidth="1"/>
    <col min="780" max="780" width="9" style="669" customWidth="1"/>
    <col min="781" max="781" width="9.140625" style="669"/>
    <col min="782" max="782" width="8.5703125" style="669" customWidth="1"/>
    <col min="783" max="784" width="9.140625" style="669"/>
    <col min="785" max="785" width="9.140625" style="669" bestFit="1" customWidth="1"/>
    <col min="786" max="786" width="8.5703125" style="669" customWidth="1"/>
    <col min="787" max="787" width="9.140625" style="669"/>
    <col min="788" max="788" width="8.42578125" style="669" customWidth="1"/>
    <col min="789" max="789" width="9.140625" style="669"/>
    <col min="790" max="790" width="8.28515625" style="669" customWidth="1"/>
    <col min="791" max="791" width="9.140625" style="669" bestFit="1" customWidth="1"/>
    <col min="792" max="792" width="8.85546875" style="669" customWidth="1"/>
    <col min="793" max="1023" width="9.140625" style="669"/>
    <col min="1024" max="1024" width="16.7109375" style="669" bestFit="1" customWidth="1"/>
    <col min="1025" max="1025" width="9.140625" style="669" customWidth="1"/>
    <col min="1026" max="1028" width="9.140625" style="669"/>
    <col min="1029" max="1029" width="9.140625" style="669" bestFit="1" customWidth="1"/>
    <col min="1030" max="1030" width="10" style="669" customWidth="1"/>
    <col min="1031" max="1031" width="9.140625" style="669"/>
    <col min="1032" max="1032" width="8.5703125" style="669" customWidth="1"/>
    <col min="1033" max="1034" width="9.140625" style="669"/>
    <col min="1035" max="1035" width="9.140625" style="669" bestFit="1" customWidth="1"/>
    <col min="1036" max="1036" width="9" style="669" customWidth="1"/>
    <col min="1037" max="1037" width="9.140625" style="669"/>
    <col min="1038" max="1038" width="8.5703125" style="669" customWidth="1"/>
    <col min="1039" max="1040" width="9.140625" style="669"/>
    <col min="1041" max="1041" width="9.140625" style="669" bestFit="1" customWidth="1"/>
    <col min="1042" max="1042" width="8.5703125" style="669" customWidth="1"/>
    <col min="1043" max="1043" width="9.140625" style="669"/>
    <col min="1044" max="1044" width="8.42578125" style="669" customWidth="1"/>
    <col min="1045" max="1045" width="9.140625" style="669"/>
    <col min="1046" max="1046" width="8.28515625" style="669" customWidth="1"/>
    <col min="1047" max="1047" width="9.140625" style="669" bestFit="1" customWidth="1"/>
    <col min="1048" max="1048" width="8.85546875" style="669" customWidth="1"/>
    <col min="1049" max="1279" width="9.140625" style="669"/>
    <col min="1280" max="1280" width="16.7109375" style="669" bestFit="1" customWidth="1"/>
    <col min="1281" max="1281" width="9.140625" style="669" customWidth="1"/>
    <col min="1282" max="1284" width="9.140625" style="669"/>
    <col min="1285" max="1285" width="9.140625" style="669" bestFit="1" customWidth="1"/>
    <col min="1286" max="1286" width="10" style="669" customWidth="1"/>
    <col min="1287" max="1287" width="9.140625" style="669"/>
    <col min="1288" max="1288" width="8.5703125" style="669" customWidth="1"/>
    <col min="1289" max="1290" width="9.140625" style="669"/>
    <col min="1291" max="1291" width="9.140625" style="669" bestFit="1" customWidth="1"/>
    <col min="1292" max="1292" width="9" style="669" customWidth="1"/>
    <col min="1293" max="1293" width="9.140625" style="669"/>
    <col min="1294" max="1294" width="8.5703125" style="669" customWidth="1"/>
    <col min="1295" max="1296" width="9.140625" style="669"/>
    <col min="1297" max="1297" width="9.140625" style="669" bestFit="1" customWidth="1"/>
    <col min="1298" max="1298" width="8.5703125" style="669" customWidth="1"/>
    <col min="1299" max="1299" width="9.140625" style="669"/>
    <col min="1300" max="1300" width="8.42578125" style="669" customWidth="1"/>
    <col min="1301" max="1301" width="9.140625" style="669"/>
    <col min="1302" max="1302" width="8.28515625" style="669" customWidth="1"/>
    <col min="1303" max="1303" width="9.140625" style="669" bestFit="1" customWidth="1"/>
    <col min="1304" max="1304" width="8.85546875" style="669" customWidth="1"/>
    <col min="1305" max="1535" width="9.140625" style="669"/>
    <col min="1536" max="1536" width="16.7109375" style="669" bestFit="1" customWidth="1"/>
    <col min="1537" max="1537" width="9.140625" style="669" customWidth="1"/>
    <col min="1538" max="1540" width="9.140625" style="669"/>
    <col min="1541" max="1541" width="9.140625" style="669" bestFit="1" customWidth="1"/>
    <col min="1542" max="1542" width="10" style="669" customWidth="1"/>
    <col min="1543" max="1543" width="9.140625" style="669"/>
    <col min="1544" max="1544" width="8.5703125" style="669" customWidth="1"/>
    <col min="1545" max="1546" width="9.140625" style="669"/>
    <col min="1547" max="1547" width="9.140625" style="669" bestFit="1" customWidth="1"/>
    <col min="1548" max="1548" width="9" style="669" customWidth="1"/>
    <col min="1549" max="1549" width="9.140625" style="669"/>
    <col min="1550" max="1550" width="8.5703125" style="669" customWidth="1"/>
    <col min="1551" max="1552" width="9.140625" style="669"/>
    <col min="1553" max="1553" width="9.140625" style="669" bestFit="1" customWidth="1"/>
    <col min="1554" max="1554" width="8.5703125" style="669" customWidth="1"/>
    <col min="1555" max="1555" width="9.140625" style="669"/>
    <col min="1556" max="1556" width="8.42578125" style="669" customWidth="1"/>
    <col min="1557" max="1557" width="9.140625" style="669"/>
    <col min="1558" max="1558" width="8.28515625" style="669" customWidth="1"/>
    <col min="1559" max="1559" width="9.140625" style="669" bestFit="1" customWidth="1"/>
    <col min="1560" max="1560" width="8.85546875" style="669" customWidth="1"/>
    <col min="1561" max="1791" width="9.140625" style="669"/>
    <col min="1792" max="1792" width="16.7109375" style="669" bestFit="1" customWidth="1"/>
    <col min="1793" max="1793" width="9.140625" style="669" customWidth="1"/>
    <col min="1794" max="1796" width="9.140625" style="669"/>
    <col min="1797" max="1797" width="9.140625" style="669" bestFit="1" customWidth="1"/>
    <col min="1798" max="1798" width="10" style="669" customWidth="1"/>
    <col min="1799" max="1799" width="9.140625" style="669"/>
    <col min="1800" max="1800" width="8.5703125" style="669" customWidth="1"/>
    <col min="1801" max="1802" width="9.140625" style="669"/>
    <col min="1803" max="1803" width="9.140625" style="669" bestFit="1" customWidth="1"/>
    <col min="1804" max="1804" width="9" style="669" customWidth="1"/>
    <col min="1805" max="1805" width="9.140625" style="669"/>
    <col min="1806" max="1806" width="8.5703125" style="669" customWidth="1"/>
    <col min="1807" max="1808" width="9.140625" style="669"/>
    <col min="1809" max="1809" width="9.140625" style="669" bestFit="1" customWidth="1"/>
    <col min="1810" max="1810" width="8.5703125" style="669" customWidth="1"/>
    <col min="1811" max="1811" width="9.140625" style="669"/>
    <col min="1812" max="1812" width="8.42578125" style="669" customWidth="1"/>
    <col min="1813" max="1813" width="9.140625" style="669"/>
    <col min="1814" max="1814" width="8.28515625" style="669" customWidth="1"/>
    <col min="1815" max="1815" width="9.140625" style="669" bestFit="1" customWidth="1"/>
    <col min="1816" max="1816" width="8.85546875" style="669" customWidth="1"/>
    <col min="1817" max="2047" width="9.140625" style="669"/>
    <col min="2048" max="2048" width="16.7109375" style="669" bestFit="1" customWidth="1"/>
    <col min="2049" max="2049" width="9.140625" style="669" customWidth="1"/>
    <col min="2050" max="2052" width="9.140625" style="669"/>
    <col min="2053" max="2053" width="9.140625" style="669" bestFit="1" customWidth="1"/>
    <col min="2054" max="2054" width="10" style="669" customWidth="1"/>
    <col min="2055" max="2055" width="9.140625" style="669"/>
    <col min="2056" max="2056" width="8.5703125" style="669" customWidth="1"/>
    <col min="2057" max="2058" width="9.140625" style="669"/>
    <col min="2059" max="2059" width="9.140625" style="669" bestFit="1" customWidth="1"/>
    <col min="2060" max="2060" width="9" style="669" customWidth="1"/>
    <col min="2061" max="2061" width="9.140625" style="669"/>
    <col min="2062" max="2062" width="8.5703125" style="669" customWidth="1"/>
    <col min="2063" max="2064" width="9.140625" style="669"/>
    <col min="2065" max="2065" width="9.140625" style="669" bestFit="1" customWidth="1"/>
    <col min="2066" max="2066" width="8.5703125" style="669" customWidth="1"/>
    <col min="2067" max="2067" width="9.140625" style="669"/>
    <col min="2068" max="2068" width="8.42578125" style="669" customWidth="1"/>
    <col min="2069" max="2069" width="9.140625" style="669"/>
    <col min="2070" max="2070" width="8.28515625" style="669" customWidth="1"/>
    <col min="2071" max="2071" width="9.140625" style="669" bestFit="1" customWidth="1"/>
    <col min="2072" max="2072" width="8.85546875" style="669" customWidth="1"/>
    <col min="2073" max="2303" width="9.140625" style="669"/>
    <col min="2304" max="2304" width="16.7109375" style="669" bestFit="1" customWidth="1"/>
    <col min="2305" max="2305" width="9.140625" style="669" customWidth="1"/>
    <col min="2306" max="2308" width="9.140625" style="669"/>
    <col min="2309" max="2309" width="9.140625" style="669" bestFit="1" customWidth="1"/>
    <col min="2310" max="2310" width="10" style="669" customWidth="1"/>
    <col min="2311" max="2311" width="9.140625" style="669"/>
    <col min="2312" max="2312" width="8.5703125" style="669" customWidth="1"/>
    <col min="2313" max="2314" width="9.140625" style="669"/>
    <col min="2315" max="2315" width="9.140625" style="669" bestFit="1" customWidth="1"/>
    <col min="2316" max="2316" width="9" style="669" customWidth="1"/>
    <col min="2317" max="2317" width="9.140625" style="669"/>
    <col min="2318" max="2318" width="8.5703125" style="669" customWidth="1"/>
    <col min="2319" max="2320" width="9.140625" style="669"/>
    <col min="2321" max="2321" width="9.140625" style="669" bestFit="1" customWidth="1"/>
    <col min="2322" max="2322" width="8.5703125" style="669" customWidth="1"/>
    <col min="2323" max="2323" width="9.140625" style="669"/>
    <col min="2324" max="2324" width="8.42578125" style="669" customWidth="1"/>
    <col min="2325" max="2325" width="9.140625" style="669"/>
    <col min="2326" max="2326" width="8.28515625" style="669" customWidth="1"/>
    <col min="2327" max="2327" width="9.140625" style="669" bestFit="1" customWidth="1"/>
    <col min="2328" max="2328" width="8.85546875" style="669" customWidth="1"/>
    <col min="2329" max="2559" width="9.140625" style="669"/>
    <col min="2560" max="2560" width="16.7109375" style="669" bestFit="1" customWidth="1"/>
    <col min="2561" max="2561" width="9.140625" style="669" customWidth="1"/>
    <col min="2562" max="2564" width="9.140625" style="669"/>
    <col min="2565" max="2565" width="9.140625" style="669" bestFit="1" customWidth="1"/>
    <col min="2566" max="2566" width="10" style="669" customWidth="1"/>
    <col min="2567" max="2567" width="9.140625" style="669"/>
    <col min="2568" max="2568" width="8.5703125" style="669" customWidth="1"/>
    <col min="2569" max="2570" width="9.140625" style="669"/>
    <col min="2571" max="2571" width="9.140625" style="669" bestFit="1" customWidth="1"/>
    <col min="2572" max="2572" width="9" style="669" customWidth="1"/>
    <col min="2573" max="2573" width="9.140625" style="669"/>
    <col min="2574" max="2574" width="8.5703125" style="669" customWidth="1"/>
    <col min="2575" max="2576" width="9.140625" style="669"/>
    <col min="2577" max="2577" width="9.140625" style="669" bestFit="1" customWidth="1"/>
    <col min="2578" max="2578" width="8.5703125" style="669" customWidth="1"/>
    <col min="2579" max="2579" width="9.140625" style="669"/>
    <col min="2580" max="2580" width="8.42578125" style="669" customWidth="1"/>
    <col min="2581" max="2581" width="9.140625" style="669"/>
    <col min="2582" max="2582" width="8.28515625" style="669" customWidth="1"/>
    <col min="2583" max="2583" width="9.140625" style="669" bestFit="1" customWidth="1"/>
    <col min="2584" max="2584" width="8.85546875" style="669" customWidth="1"/>
    <col min="2585" max="2815" width="9.140625" style="669"/>
    <col min="2816" max="2816" width="16.7109375" style="669" bestFit="1" customWidth="1"/>
    <col min="2817" max="2817" width="9.140625" style="669" customWidth="1"/>
    <col min="2818" max="2820" width="9.140625" style="669"/>
    <col min="2821" max="2821" width="9.140625" style="669" bestFit="1" customWidth="1"/>
    <col min="2822" max="2822" width="10" style="669" customWidth="1"/>
    <col min="2823" max="2823" width="9.140625" style="669"/>
    <col min="2824" max="2824" width="8.5703125" style="669" customWidth="1"/>
    <col min="2825" max="2826" width="9.140625" style="669"/>
    <col min="2827" max="2827" width="9.140625" style="669" bestFit="1" customWidth="1"/>
    <col min="2828" max="2828" width="9" style="669" customWidth="1"/>
    <col min="2829" max="2829" width="9.140625" style="669"/>
    <col min="2830" max="2830" width="8.5703125" style="669" customWidth="1"/>
    <col min="2831" max="2832" width="9.140625" style="669"/>
    <col min="2833" max="2833" width="9.140625" style="669" bestFit="1" customWidth="1"/>
    <col min="2834" max="2834" width="8.5703125" style="669" customWidth="1"/>
    <col min="2835" max="2835" width="9.140625" style="669"/>
    <col min="2836" max="2836" width="8.42578125" style="669" customWidth="1"/>
    <col min="2837" max="2837" width="9.140625" style="669"/>
    <col min="2838" max="2838" width="8.28515625" style="669" customWidth="1"/>
    <col min="2839" max="2839" width="9.140625" style="669" bestFit="1" customWidth="1"/>
    <col min="2840" max="2840" width="8.85546875" style="669" customWidth="1"/>
    <col min="2841" max="3071" width="9.140625" style="669"/>
    <col min="3072" max="3072" width="16.7109375" style="669" bestFit="1" customWidth="1"/>
    <col min="3073" max="3073" width="9.140625" style="669" customWidth="1"/>
    <col min="3074" max="3076" width="9.140625" style="669"/>
    <col min="3077" max="3077" width="9.140625" style="669" bestFit="1" customWidth="1"/>
    <col min="3078" max="3078" width="10" style="669" customWidth="1"/>
    <col min="3079" max="3079" width="9.140625" style="669"/>
    <col min="3080" max="3080" width="8.5703125" style="669" customWidth="1"/>
    <col min="3081" max="3082" width="9.140625" style="669"/>
    <col min="3083" max="3083" width="9.140625" style="669" bestFit="1" customWidth="1"/>
    <col min="3084" max="3084" width="9" style="669" customWidth="1"/>
    <col min="3085" max="3085" width="9.140625" style="669"/>
    <col min="3086" max="3086" width="8.5703125" style="669" customWidth="1"/>
    <col min="3087" max="3088" width="9.140625" style="669"/>
    <col min="3089" max="3089" width="9.140625" style="669" bestFit="1" customWidth="1"/>
    <col min="3090" max="3090" width="8.5703125" style="669" customWidth="1"/>
    <col min="3091" max="3091" width="9.140625" style="669"/>
    <col min="3092" max="3092" width="8.42578125" style="669" customWidth="1"/>
    <col min="3093" max="3093" width="9.140625" style="669"/>
    <col min="3094" max="3094" width="8.28515625" style="669" customWidth="1"/>
    <col min="3095" max="3095" width="9.140625" style="669" bestFit="1" customWidth="1"/>
    <col min="3096" max="3096" width="8.85546875" style="669" customWidth="1"/>
    <col min="3097" max="3327" width="9.140625" style="669"/>
    <col min="3328" max="3328" width="16.7109375" style="669" bestFit="1" customWidth="1"/>
    <col min="3329" max="3329" width="9.140625" style="669" customWidth="1"/>
    <col min="3330" max="3332" width="9.140625" style="669"/>
    <col min="3333" max="3333" width="9.140625" style="669" bestFit="1" customWidth="1"/>
    <col min="3334" max="3334" width="10" style="669" customWidth="1"/>
    <col min="3335" max="3335" width="9.140625" style="669"/>
    <col min="3336" max="3336" width="8.5703125" style="669" customWidth="1"/>
    <col min="3337" max="3338" width="9.140625" style="669"/>
    <col min="3339" max="3339" width="9.140625" style="669" bestFit="1" customWidth="1"/>
    <col min="3340" max="3340" width="9" style="669" customWidth="1"/>
    <col min="3341" max="3341" width="9.140625" style="669"/>
    <col min="3342" max="3342" width="8.5703125" style="669" customWidth="1"/>
    <col min="3343" max="3344" width="9.140625" style="669"/>
    <col min="3345" max="3345" width="9.140625" style="669" bestFit="1" customWidth="1"/>
    <col min="3346" max="3346" width="8.5703125" style="669" customWidth="1"/>
    <col min="3347" max="3347" width="9.140625" style="669"/>
    <col min="3348" max="3348" width="8.42578125" style="669" customWidth="1"/>
    <col min="3349" max="3349" width="9.140625" style="669"/>
    <col min="3350" max="3350" width="8.28515625" style="669" customWidth="1"/>
    <col min="3351" max="3351" width="9.140625" style="669" bestFit="1" customWidth="1"/>
    <col min="3352" max="3352" width="8.85546875" style="669" customWidth="1"/>
    <col min="3353" max="3583" width="9.140625" style="669"/>
    <col min="3584" max="3584" width="16.7109375" style="669" bestFit="1" customWidth="1"/>
    <col min="3585" max="3585" width="9.140625" style="669" customWidth="1"/>
    <col min="3586" max="3588" width="9.140625" style="669"/>
    <col min="3589" max="3589" width="9.140625" style="669" bestFit="1" customWidth="1"/>
    <col min="3590" max="3590" width="10" style="669" customWidth="1"/>
    <col min="3591" max="3591" width="9.140625" style="669"/>
    <col min="3592" max="3592" width="8.5703125" style="669" customWidth="1"/>
    <col min="3593" max="3594" width="9.140625" style="669"/>
    <col min="3595" max="3595" width="9.140625" style="669" bestFit="1" customWidth="1"/>
    <col min="3596" max="3596" width="9" style="669" customWidth="1"/>
    <col min="3597" max="3597" width="9.140625" style="669"/>
    <col min="3598" max="3598" width="8.5703125" style="669" customWidth="1"/>
    <col min="3599" max="3600" width="9.140625" style="669"/>
    <col min="3601" max="3601" width="9.140625" style="669" bestFit="1" customWidth="1"/>
    <col min="3602" max="3602" width="8.5703125" style="669" customWidth="1"/>
    <col min="3603" max="3603" width="9.140625" style="669"/>
    <col min="3604" max="3604" width="8.42578125" style="669" customWidth="1"/>
    <col min="3605" max="3605" width="9.140625" style="669"/>
    <col min="3606" max="3606" width="8.28515625" style="669" customWidth="1"/>
    <col min="3607" max="3607" width="9.140625" style="669" bestFit="1" customWidth="1"/>
    <col min="3608" max="3608" width="8.85546875" style="669" customWidth="1"/>
    <col min="3609" max="3839" width="9.140625" style="669"/>
    <col min="3840" max="3840" width="16.7109375" style="669" bestFit="1" customWidth="1"/>
    <col min="3841" max="3841" width="9.140625" style="669" customWidth="1"/>
    <col min="3842" max="3844" width="9.140625" style="669"/>
    <col min="3845" max="3845" width="9.140625" style="669" bestFit="1" customWidth="1"/>
    <col min="3846" max="3846" width="10" style="669" customWidth="1"/>
    <col min="3847" max="3847" width="9.140625" style="669"/>
    <col min="3848" max="3848" width="8.5703125" style="669" customWidth="1"/>
    <col min="3849" max="3850" width="9.140625" style="669"/>
    <col min="3851" max="3851" width="9.140625" style="669" bestFit="1" customWidth="1"/>
    <col min="3852" max="3852" width="9" style="669" customWidth="1"/>
    <col min="3853" max="3853" width="9.140625" style="669"/>
    <col min="3854" max="3854" width="8.5703125" style="669" customWidth="1"/>
    <col min="3855" max="3856" width="9.140625" style="669"/>
    <col min="3857" max="3857" width="9.140625" style="669" bestFit="1" customWidth="1"/>
    <col min="3858" max="3858" width="8.5703125" style="669" customWidth="1"/>
    <col min="3859" max="3859" width="9.140625" style="669"/>
    <col min="3860" max="3860" width="8.42578125" style="669" customWidth="1"/>
    <col min="3861" max="3861" width="9.140625" style="669"/>
    <col min="3862" max="3862" width="8.28515625" style="669" customWidth="1"/>
    <col min="3863" max="3863" width="9.140625" style="669" bestFit="1" customWidth="1"/>
    <col min="3864" max="3864" width="8.85546875" style="669" customWidth="1"/>
    <col min="3865" max="4095" width="9.140625" style="669"/>
    <col min="4096" max="4096" width="16.7109375" style="669" bestFit="1" customWidth="1"/>
    <col min="4097" max="4097" width="9.140625" style="669" customWidth="1"/>
    <col min="4098" max="4100" width="9.140625" style="669"/>
    <col min="4101" max="4101" width="9.140625" style="669" bestFit="1" customWidth="1"/>
    <col min="4102" max="4102" width="10" style="669" customWidth="1"/>
    <col min="4103" max="4103" width="9.140625" style="669"/>
    <col min="4104" max="4104" width="8.5703125" style="669" customWidth="1"/>
    <col min="4105" max="4106" width="9.140625" style="669"/>
    <col min="4107" max="4107" width="9.140625" style="669" bestFit="1" customWidth="1"/>
    <col min="4108" max="4108" width="9" style="669" customWidth="1"/>
    <col min="4109" max="4109" width="9.140625" style="669"/>
    <col min="4110" max="4110" width="8.5703125" style="669" customWidth="1"/>
    <col min="4111" max="4112" width="9.140625" style="669"/>
    <col min="4113" max="4113" width="9.140625" style="669" bestFit="1" customWidth="1"/>
    <col min="4114" max="4114" width="8.5703125" style="669" customWidth="1"/>
    <col min="4115" max="4115" width="9.140625" style="669"/>
    <col min="4116" max="4116" width="8.42578125" style="669" customWidth="1"/>
    <col min="4117" max="4117" width="9.140625" style="669"/>
    <col min="4118" max="4118" width="8.28515625" style="669" customWidth="1"/>
    <col min="4119" max="4119" width="9.140625" style="669" bestFit="1" customWidth="1"/>
    <col min="4120" max="4120" width="8.85546875" style="669" customWidth="1"/>
    <col min="4121" max="4351" width="9.140625" style="669"/>
    <col min="4352" max="4352" width="16.7109375" style="669" bestFit="1" customWidth="1"/>
    <col min="4353" max="4353" width="9.140625" style="669" customWidth="1"/>
    <col min="4354" max="4356" width="9.140625" style="669"/>
    <col min="4357" max="4357" width="9.140625" style="669" bestFit="1" customWidth="1"/>
    <col min="4358" max="4358" width="10" style="669" customWidth="1"/>
    <col min="4359" max="4359" width="9.140625" style="669"/>
    <col min="4360" max="4360" width="8.5703125" style="669" customWidth="1"/>
    <col min="4361" max="4362" width="9.140625" style="669"/>
    <col min="4363" max="4363" width="9.140625" style="669" bestFit="1" customWidth="1"/>
    <col min="4364" max="4364" width="9" style="669" customWidth="1"/>
    <col min="4365" max="4365" width="9.140625" style="669"/>
    <col min="4366" max="4366" width="8.5703125" style="669" customWidth="1"/>
    <col min="4367" max="4368" width="9.140625" style="669"/>
    <col min="4369" max="4369" width="9.140625" style="669" bestFit="1" customWidth="1"/>
    <col min="4370" max="4370" width="8.5703125" style="669" customWidth="1"/>
    <col min="4371" max="4371" width="9.140625" style="669"/>
    <col min="4372" max="4372" width="8.42578125" style="669" customWidth="1"/>
    <col min="4373" max="4373" width="9.140625" style="669"/>
    <col min="4374" max="4374" width="8.28515625" style="669" customWidth="1"/>
    <col min="4375" max="4375" width="9.140625" style="669" bestFit="1" customWidth="1"/>
    <col min="4376" max="4376" width="8.85546875" style="669" customWidth="1"/>
    <col min="4377" max="4607" width="9.140625" style="669"/>
    <col min="4608" max="4608" width="16.7109375" style="669" bestFit="1" customWidth="1"/>
    <col min="4609" max="4609" width="9.140625" style="669" customWidth="1"/>
    <col min="4610" max="4612" width="9.140625" style="669"/>
    <col min="4613" max="4613" width="9.140625" style="669" bestFit="1" customWidth="1"/>
    <col min="4614" max="4614" width="10" style="669" customWidth="1"/>
    <col min="4615" max="4615" width="9.140625" style="669"/>
    <col min="4616" max="4616" width="8.5703125" style="669" customWidth="1"/>
    <col min="4617" max="4618" width="9.140625" style="669"/>
    <col min="4619" max="4619" width="9.140625" style="669" bestFit="1" customWidth="1"/>
    <col min="4620" max="4620" width="9" style="669" customWidth="1"/>
    <col min="4621" max="4621" width="9.140625" style="669"/>
    <col min="4622" max="4622" width="8.5703125" style="669" customWidth="1"/>
    <col min="4623" max="4624" width="9.140625" style="669"/>
    <col min="4625" max="4625" width="9.140625" style="669" bestFit="1" customWidth="1"/>
    <col min="4626" max="4626" width="8.5703125" style="669" customWidth="1"/>
    <col min="4627" max="4627" width="9.140625" style="669"/>
    <col min="4628" max="4628" width="8.42578125" style="669" customWidth="1"/>
    <col min="4629" max="4629" width="9.140625" style="669"/>
    <col min="4630" max="4630" width="8.28515625" style="669" customWidth="1"/>
    <col min="4631" max="4631" width="9.140625" style="669" bestFit="1" customWidth="1"/>
    <col min="4632" max="4632" width="8.85546875" style="669" customWidth="1"/>
    <col min="4633" max="4863" width="9.140625" style="669"/>
    <col min="4864" max="4864" width="16.7109375" style="669" bestFit="1" customWidth="1"/>
    <col min="4865" max="4865" width="9.140625" style="669" customWidth="1"/>
    <col min="4866" max="4868" width="9.140625" style="669"/>
    <col min="4869" max="4869" width="9.140625" style="669" bestFit="1" customWidth="1"/>
    <col min="4870" max="4870" width="10" style="669" customWidth="1"/>
    <col min="4871" max="4871" width="9.140625" style="669"/>
    <col min="4872" max="4872" width="8.5703125" style="669" customWidth="1"/>
    <col min="4873" max="4874" width="9.140625" style="669"/>
    <col min="4875" max="4875" width="9.140625" style="669" bestFit="1" customWidth="1"/>
    <col min="4876" max="4876" width="9" style="669" customWidth="1"/>
    <col min="4877" max="4877" width="9.140625" style="669"/>
    <col min="4878" max="4878" width="8.5703125" style="669" customWidth="1"/>
    <col min="4879" max="4880" width="9.140625" style="669"/>
    <col min="4881" max="4881" width="9.140625" style="669" bestFit="1" customWidth="1"/>
    <col min="4882" max="4882" width="8.5703125" style="669" customWidth="1"/>
    <col min="4883" max="4883" width="9.140625" style="669"/>
    <col min="4884" max="4884" width="8.42578125" style="669" customWidth="1"/>
    <col min="4885" max="4885" width="9.140625" style="669"/>
    <col min="4886" max="4886" width="8.28515625" style="669" customWidth="1"/>
    <col min="4887" max="4887" width="9.140625" style="669" bestFit="1" customWidth="1"/>
    <col min="4888" max="4888" width="8.85546875" style="669" customWidth="1"/>
    <col min="4889" max="5119" width="9.140625" style="669"/>
    <col min="5120" max="5120" width="16.7109375" style="669" bestFit="1" customWidth="1"/>
    <col min="5121" max="5121" width="9.140625" style="669" customWidth="1"/>
    <col min="5122" max="5124" width="9.140625" style="669"/>
    <col min="5125" max="5125" width="9.140625" style="669" bestFit="1" customWidth="1"/>
    <col min="5126" max="5126" width="10" style="669" customWidth="1"/>
    <col min="5127" max="5127" width="9.140625" style="669"/>
    <col min="5128" max="5128" width="8.5703125" style="669" customWidth="1"/>
    <col min="5129" max="5130" width="9.140625" style="669"/>
    <col min="5131" max="5131" width="9.140625" style="669" bestFit="1" customWidth="1"/>
    <col min="5132" max="5132" width="9" style="669" customWidth="1"/>
    <col min="5133" max="5133" width="9.140625" style="669"/>
    <col min="5134" max="5134" width="8.5703125" style="669" customWidth="1"/>
    <col min="5135" max="5136" width="9.140625" style="669"/>
    <col min="5137" max="5137" width="9.140625" style="669" bestFit="1" customWidth="1"/>
    <col min="5138" max="5138" width="8.5703125" style="669" customWidth="1"/>
    <col min="5139" max="5139" width="9.140625" style="669"/>
    <col min="5140" max="5140" width="8.42578125" style="669" customWidth="1"/>
    <col min="5141" max="5141" width="9.140625" style="669"/>
    <col min="5142" max="5142" width="8.28515625" style="669" customWidth="1"/>
    <col min="5143" max="5143" width="9.140625" style="669" bestFit="1" customWidth="1"/>
    <col min="5144" max="5144" width="8.85546875" style="669" customWidth="1"/>
    <col min="5145" max="5375" width="9.140625" style="669"/>
    <col min="5376" max="5376" width="16.7109375" style="669" bestFit="1" customWidth="1"/>
    <col min="5377" max="5377" width="9.140625" style="669" customWidth="1"/>
    <col min="5378" max="5380" width="9.140625" style="669"/>
    <col min="5381" max="5381" width="9.140625" style="669" bestFit="1" customWidth="1"/>
    <col min="5382" max="5382" width="10" style="669" customWidth="1"/>
    <col min="5383" max="5383" width="9.140625" style="669"/>
    <col min="5384" max="5384" width="8.5703125" style="669" customWidth="1"/>
    <col min="5385" max="5386" width="9.140625" style="669"/>
    <col min="5387" max="5387" width="9.140625" style="669" bestFit="1" customWidth="1"/>
    <col min="5388" max="5388" width="9" style="669" customWidth="1"/>
    <col min="5389" max="5389" width="9.140625" style="669"/>
    <col min="5390" max="5390" width="8.5703125" style="669" customWidth="1"/>
    <col min="5391" max="5392" width="9.140625" style="669"/>
    <col min="5393" max="5393" width="9.140625" style="669" bestFit="1" customWidth="1"/>
    <col min="5394" max="5394" width="8.5703125" style="669" customWidth="1"/>
    <col min="5395" max="5395" width="9.140625" style="669"/>
    <col min="5396" max="5396" width="8.42578125" style="669" customWidth="1"/>
    <col min="5397" max="5397" width="9.140625" style="669"/>
    <col min="5398" max="5398" width="8.28515625" style="669" customWidth="1"/>
    <col min="5399" max="5399" width="9.140625" style="669" bestFit="1" customWidth="1"/>
    <col min="5400" max="5400" width="8.85546875" style="669" customWidth="1"/>
    <col min="5401" max="5631" width="9.140625" style="669"/>
    <col min="5632" max="5632" width="16.7109375" style="669" bestFit="1" customWidth="1"/>
    <col min="5633" max="5633" width="9.140625" style="669" customWidth="1"/>
    <col min="5634" max="5636" width="9.140625" style="669"/>
    <col min="5637" max="5637" width="9.140625" style="669" bestFit="1" customWidth="1"/>
    <col min="5638" max="5638" width="10" style="669" customWidth="1"/>
    <col min="5639" max="5639" width="9.140625" style="669"/>
    <col min="5640" max="5640" width="8.5703125" style="669" customWidth="1"/>
    <col min="5641" max="5642" width="9.140625" style="669"/>
    <col min="5643" max="5643" width="9.140625" style="669" bestFit="1" customWidth="1"/>
    <col min="5644" max="5644" width="9" style="669" customWidth="1"/>
    <col min="5645" max="5645" width="9.140625" style="669"/>
    <col min="5646" max="5646" width="8.5703125" style="669" customWidth="1"/>
    <col min="5647" max="5648" width="9.140625" style="669"/>
    <col min="5649" max="5649" width="9.140625" style="669" bestFit="1" customWidth="1"/>
    <col min="5650" max="5650" width="8.5703125" style="669" customWidth="1"/>
    <col min="5651" max="5651" width="9.140625" style="669"/>
    <col min="5652" max="5652" width="8.42578125" style="669" customWidth="1"/>
    <col min="5653" max="5653" width="9.140625" style="669"/>
    <col min="5654" max="5654" width="8.28515625" style="669" customWidth="1"/>
    <col min="5655" max="5655" width="9.140625" style="669" bestFit="1" customWidth="1"/>
    <col min="5656" max="5656" width="8.85546875" style="669" customWidth="1"/>
    <col min="5657" max="5887" width="9.140625" style="669"/>
    <col min="5888" max="5888" width="16.7109375" style="669" bestFit="1" customWidth="1"/>
    <col min="5889" max="5889" width="9.140625" style="669" customWidth="1"/>
    <col min="5890" max="5892" width="9.140625" style="669"/>
    <col min="5893" max="5893" width="9.140625" style="669" bestFit="1" customWidth="1"/>
    <col min="5894" max="5894" width="10" style="669" customWidth="1"/>
    <col min="5895" max="5895" width="9.140625" style="669"/>
    <col min="5896" max="5896" width="8.5703125" style="669" customWidth="1"/>
    <col min="5897" max="5898" width="9.140625" style="669"/>
    <col min="5899" max="5899" width="9.140625" style="669" bestFit="1" customWidth="1"/>
    <col min="5900" max="5900" width="9" style="669" customWidth="1"/>
    <col min="5901" max="5901" width="9.140625" style="669"/>
    <col min="5902" max="5902" width="8.5703125" style="669" customWidth="1"/>
    <col min="5903" max="5904" width="9.140625" style="669"/>
    <col min="5905" max="5905" width="9.140625" style="669" bestFit="1" customWidth="1"/>
    <col min="5906" max="5906" width="8.5703125" style="669" customWidth="1"/>
    <col min="5907" max="5907" width="9.140625" style="669"/>
    <col min="5908" max="5908" width="8.42578125" style="669" customWidth="1"/>
    <col min="5909" max="5909" width="9.140625" style="669"/>
    <col min="5910" max="5910" width="8.28515625" style="669" customWidth="1"/>
    <col min="5911" max="5911" width="9.140625" style="669" bestFit="1" customWidth="1"/>
    <col min="5912" max="5912" width="8.85546875" style="669" customWidth="1"/>
    <col min="5913" max="6143" width="9.140625" style="669"/>
    <col min="6144" max="6144" width="16.7109375" style="669" bestFit="1" customWidth="1"/>
    <col min="6145" max="6145" width="9.140625" style="669" customWidth="1"/>
    <col min="6146" max="6148" width="9.140625" style="669"/>
    <col min="6149" max="6149" width="9.140625" style="669" bestFit="1" customWidth="1"/>
    <col min="6150" max="6150" width="10" style="669" customWidth="1"/>
    <col min="6151" max="6151" width="9.140625" style="669"/>
    <col min="6152" max="6152" width="8.5703125" style="669" customWidth="1"/>
    <col min="6153" max="6154" width="9.140625" style="669"/>
    <col min="6155" max="6155" width="9.140625" style="669" bestFit="1" customWidth="1"/>
    <col min="6156" max="6156" width="9" style="669" customWidth="1"/>
    <col min="6157" max="6157" width="9.140625" style="669"/>
    <col min="6158" max="6158" width="8.5703125" style="669" customWidth="1"/>
    <col min="6159" max="6160" width="9.140625" style="669"/>
    <col min="6161" max="6161" width="9.140625" style="669" bestFit="1" customWidth="1"/>
    <col min="6162" max="6162" width="8.5703125" style="669" customWidth="1"/>
    <col min="6163" max="6163" width="9.140625" style="669"/>
    <col min="6164" max="6164" width="8.42578125" style="669" customWidth="1"/>
    <col min="6165" max="6165" width="9.140625" style="669"/>
    <col min="6166" max="6166" width="8.28515625" style="669" customWidth="1"/>
    <col min="6167" max="6167" width="9.140625" style="669" bestFit="1" customWidth="1"/>
    <col min="6168" max="6168" width="8.85546875" style="669" customWidth="1"/>
    <col min="6169" max="6399" width="9.140625" style="669"/>
    <col min="6400" max="6400" width="16.7109375" style="669" bestFit="1" customWidth="1"/>
    <col min="6401" max="6401" width="9.140625" style="669" customWidth="1"/>
    <col min="6402" max="6404" width="9.140625" style="669"/>
    <col min="6405" max="6405" width="9.140625" style="669" bestFit="1" customWidth="1"/>
    <col min="6406" max="6406" width="10" style="669" customWidth="1"/>
    <col min="6407" max="6407" width="9.140625" style="669"/>
    <col min="6408" max="6408" width="8.5703125" style="669" customWidth="1"/>
    <col min="6409" max="6410" width="9.140625" style="669"/>
    <col min="6411" max="6411" width="9.140625" style="669" bestFit="1" customWidth="1"/>
    <col min="6412" max="6412" width="9" style="669" customWidth="1"/>
    <col min="6413" max="6413" width="9.140625" style="669"/>
    <col min="6414" max="6414" width="8.5703125" style="669" customWidth="1"/>
    <col min="6415" max="6416" width="9.140625" style="669"/>
    <col min="6417" max="6417" width="9.140625" style="669" bestFit="1" customWidth="1"/>
    <col min="6418" max="6418" width="8.5703125" style="669" customWidth="1"/>
    <col min="6419" max="6419" width="9.140625" style="669"/>
    <col min="6420" max="6420" width="8.42578125" style="669" customWidth="1"/>
    <col min="6421" max="6421" width="9.140625" style="669"/>
    <col min="6422" max="6422" width="8.28515625" style="669" customWidth="1"/>
    <col min="6423" max="6423" width="9.140625" style="669" bestFit="1" customWidth="1"/>
    <col min="6424" max="6424" width="8.85546875" style="669" customWidth="1"/>
    <col min="6425" max="6655" width="9.140625" style="669"/>
    <col min="6656" max="6656" width="16.7109375" style="669" bestFit="1" customWidth="1"/>
    <col min="6657" max="6657" width="9.140625" style="669" customWidth="1"/>
    <col min="6658" max="6660" width="9.140625" style="669"/>
    <col min="6661" max="6661" width="9.140625" style="669" bestFit="1" customWidth="1"/>
    <col min="6662" max="6662" width="10" style="669" customWidth="1"/>
    <col min="6663" max="6663" width="9.140625" style="669"/>
    <col min="6664" max="6664" width="8.5703125" style="669" customWidth="1"/>
    <col min="6665" max="6666" width="9.140625" style="669"/>
    <col min="6667" max="6667" width="9.140625" style="669" bestFit="1" customWidth="1"/>
    <col min="6668" max="6668" width="9" style="669" customWidth="1"/>
    <col min="6669" max="6669" width="9.140625" style="669"/>
    <col min="6670" max="6670" width="8.5703125" style="669" customWidth="1"/>
    <col min="6671" max="6672" width="9.140625" style="669"/>
    <col min="6673" max="6673" width="9.140625" style="669" bestFit="1" customWidth="1"/>
    <col min="6674" max="6674" width="8.5703125" style="669" customWidth="1"/>
    <col min="6675" max="6675" width="9.140625" style="669"/>
    <col min="6676" max="6676" width="8.42578125" style="669" customWidth="1"/>
    <col min="6677" max="6677" width="9.140625" style="669"/>
    <col min="6678" max="6678" width="8.28515625" style="669" customWidth="1"/>
    <col min="6679" max="6679" width="9.140625" style="669" bestFit="1" customWidth="1"/>
    <col min="6680" max="6680" width="8.85546875" style="669" customWidth="1"/>
    <col min="6681" max="6911" width="9.140625" style="669"/>
    <col min="6912" max="6912" width="16.7109375" style="669" bestFit="1" customWidth="1"/>
    <col min="6913" max="6913" width="9.140625" style="669" customWidth="1"/>
    <col min="6914" max="6916" width="9.140625" style="669"/>
    <col min="6917" max="6917" width="9.140625" style="669" bestFit="1" customWidth="1"/>
    <col min="6918" max="6918" width="10" style="669" customWidth="1"/>
    <col min="6919" max="6919" width="9.140625" style="669"/>
    <col min="6920" max="6920" width="8.5703125" style="669" customWidth="1"/>
    <col min="6921" max="6922" width="9.140625" style="669"/>
    <col min="6923" max="6923" width="9.140625" style="669" bestFit="1" customWidth="1"/>
    <col min="6924" max="6924" width="9" style="669" customWidth="1"/>
    <col min="6925" max="6925" width="9.140625" style="669"/>
    <col min="6926" max="6926" width="8.5703125" style="669" customWidth="1"/>
    <col min="6927" max="6928" width="9.140625" style="669"/>
    <col min="6929" max="6929" width="9.140625" style="669" bestFit="1" customWidth="1"/>
    <col min="6930" max="6930" width="8.5703125" style="669" customWidth="1"/>
    <col min="6931" max="6931" width="9.140625" style="669"/>
    <col min="6932" max="6932" width="8.42578125" style="669" customWidth="1"/>
    <col min="6933" max="6933" width="9.140625" style="669"/>
    <col min="6934" max="6934" width="8.28515625" style="669" customWidth="1"/>
    <col min="6935" max="6935" width="9.140625" style="669" bestFit="1" customWidth="1"/>
    <col min="6936" max="6936" width="8.85546875" style="669" customWidth="1"/>
    <col min="6937" max="7167" width="9.140625" style="669"/>
    <col min="7168" max="7168" width="16.7109375" style="669" bestFit="1" customWidth="1"/>
    <col min="7169" max="7169" width="9.140625" style="669" customWidth="1"/>
    <col min="7170" max="7172" width="9.140625" style="669"/>
    <col min="7173" max="7173" width="9.140625" style="669" bestFit="1" customWidth="1"/>
    <col min="7174" max="7174" width="10" style="669" customWidth="1"/>
    <col min="7175" max="7175" width="9.140625" style="669"/>
    <col min="7176" max="7176" width="8.5703125" style="669" customWidth="1"/>
    <col min="7177" max="7178" width="9.140625" style="669"/>
    <col min="7179" max="7179" width="9.140625" style="669" bestFit="1" customWidth="1"/>
    <col min="7180" max="7180" width="9" style="669" customWidth="1"/>
    <col min="7181" max="7181" width="9.140625" style="669"/>
    <col min="7182" max="7182" width="8.5703125" style="669" customWidth="1"/>
    <col min="7183" max="7184" width="9.140625" style="669"/>
    <col min="7185" max="7185" width="9.140625" style="669" bestFit="1" customWidth="1"/>
    <col min="7186" max="7186" width="8.5703125" style="669" customWidth="1"/>
    <col min="7187" max="7187" width="9.140625" style="669"/>
    <col min="7188" max="7188" width="8.42578125" style="669" customWidth="1"/>
    <col min="7189" max="7189" width="9.140625" style="669"/>
    <col min="7190" max="7190" width="8.28515625" style="669" customWidth="1"/>
    <col min="7191" max="7191" width="9.140625" style="669" bestFit="1" customWidth="1"/>
    <col min="7192" max="7192" width="8.85546875" style="669" customWidth="1"/>
    <col min="7193" max="7423" width="9.140625" style="669"/>
    <col min="7424" max="7424" width="16.7109375" style="669" bestFit="1" customWidth="1"/>
    <col min="7425" max="7425" width="9.140625" style="669" customWidth="1"/>
    <col min="7426" max="7428" width="9.140625" style="669"/>
    <col min="7429" max="7429" width="9.140625" style="669" bestFit="1" customWidth="1"/>
    <col min="7430" max="7430" width="10" style="669" customWidth="1"/>
    <col min="7431" max="7431" width="9.140625" style="669"/>
    <col min="7432" max="7432" width="8.5703125" style="669" customWidth="1"/>
    <col min="7433" max="7434" width="9.140625" style="669"/>
    <col min="7435" max="7435" width="9.140625" style="669" bestFit="1" customWidth="1"/>
    <col min="7436" max="7436" width="9" style="669" customWidth="1"/>
    <col min="7437" max="7437" width="9.140625" style="669"/>
    <col min="7438" max="7438" width="8.5703125" style="669" customWidth="1"/>
    <col min="7439" max="7440" width="9.140625" style="669"/>
    <col min="7441" max="7441" width="9.140625" style="669" bestFit="1" customWidth="1"/>
    <col min="7442" max="7442" width="8.5703125" style="669" customWidth="1"/>
    <col min="7443" max="7443" width="9.140625" style="669"/>
    <col min="7444" max="7444" width="8.42578125" style="669" customWidth="1"/>
    <col min="7445" max="7445" width="9.140625" style="669"/>
    <col min="7446" max="7446" width="8.28515625" style="669" customWidth="1"/>
    <col min="7447" max="7447" width="9.140625" style="669" bestFit="1" customWidth="1"/>
    <col min="7448" max="7448" width="8.85546875" style="669" customWidth="1"/>
    <col min="7449" max="7679" width="9.140625" style="669"/>
    <col min="7680" max="7680" width="16.7109375" style="669" bestFit="1" customWidth="1"/>
    <col min="7681" max="7681" width="9.140625" style="669" customWidth="1"/>
    <col min="7682" max="7684" width="9.140625" style="669"/>
    <col min="7685" max="7685" width="9.140625" style="669" bestFit="1" customWidth="1"/>
    <col min="7686" max="7686" width="10" style="669" customWidth="1"/>
    <col min="7687" max="7687" width="9.140625" style="669"/>
    <col min="7688" max="7688" width="8.5703125" style="669" customWidth="1"/>
    <col min="7689" max="7690" width="9.140625" style="669"/>
    <col min="7691" max="7691" width="9.140625" style="669" bestFit="1" customWidth="1"/>
    <col min="7692" max="7692" width="9" style="669" customWidth="1"/>
    <col min="7693" max="7693" width="9.140625" style="669"/>
    <col min="7694" max="7694" width="8.5703125" style="669" customWidth="1"/>
    <col min="7695" max="7696" width="9.140625" style="669"/>
    <col min="7697" max="7697" width="9.140625" style="669" bestFit="1" customWidth="1"/>
    <col min="7698" max="7698" width="8.5703125" style="669" customWidth="1"/>
    <col min="7699" max="7699" width="9.140625" style="669"/>
    <col min="7700" max="7700" width="8.42578125" style="669" customWidth="1"/>
    <col min="7701" max="7701" width="9.140625" style="669"/>
    <col min="7702" max="7702" width="8.28515625" style="669" customWidth="1"/>
    <col min="7703" max="7703" width="9.140625" style="669" bestFit="1" customWidth="1"/>
    <col min="7704" max="7704" width="8.85546875" style="669" customWidth="1"/>
    <col min="7705" max="7935" width="9.140625" style="669"/>
    <col min="7936" max="7936" width="16.7109375" style="669" bestFit="1" customWidth="1"/>
    <col min="7937" max="7937" width="9.140625" style="669" customWidth="1"/>
    <col min="7938" max="7940" width="9.140625" style="669"/>
    <col min="7941" max="7941" width="9.140625" style="669" bestFit="1" customWidth="1"/>
    <col min="7942" max="7942" width="10" style="669" customWidth="1"/>
    <col min="7943" max="7943" width="9.140625" style="669"/>
    <col min="7944" max="7944" width="8.5703125" style="669" customWidth="1"/>
    <col min="7945" max="7946" width="9.140625" style="669"/>
    <col min="7947" max="7947" width="9.140625" style="669" bestFit="1" customWidth="1"/>
    <col min="7948" max="7948" width="9" style="669" customWidth="1"/>
    <col min="7949" max="7949" width="9.140625" style="669"/>
    <col min="7950" max="7950" width="8.5703125" style="669" customWidth="1"/>
    <col min="7951" max="7952" width="9.140625" style="669"/>
    <col min="7953" max="7953" width="9.140625" style="669" bestFit="1" customWidth="1"/>
    <col min="7954" max="7954" width="8.5703125" style="669" customWidth="1"/>
    <col min="7955" max="7955" width="9.140625" style="669"/>
    <col min="7956" max="7956" width="8.42578125" style="669" customWidth="1"/>
    <col min="7957" max="7957" width="9.140625" style="669"/>
    <col min="7958" max="7958" width="8.28515625" style="669" customWidth="1"/>
    <col min="7959" max="7959" width="9.140625" style="669" bestFit="1" customWidth="1"/>
    <col min="7960" max="7960" width="8.85546875" style="669" customWidth="1"/>
    <col min="7961" max="8191" width="9.140625" style="669"/>
    <col min="8192" max="8192" width="16.7109375" style="669" bestFit="1" customWidth="1"/>
    <col min="8193" max="8193" width="9.140625" style="669" customWidth="1"/>
    <col min="8194" max="8196" width="9.140625" style="669"/>
    <col min="8197" max="8197" width="9.140625" style="669" bestFit="1" customWidth="1"/>
    <col min="8198" max="8198" width="10" style="669" customWidth="1"/>
    <col min="8199" max="8199" width="9.140625" style="669"/>
    <col min="8200" max="8200" width="8.5703125" style="669" customWidth="1"/>
    <col min="8201" max="8202" width="9.140625" style="669"/>
    <col min="8203" max="8203" width="9.140625" style="669" bestFit="1" customWidth="1"/>
    <col min="8204" max="8204" width="9" style="669" customWidth="1"/>
    <col min="8205" max="8205" width="9.140625" style="669"/>
    <col min="8206" max="8206" width="8.5703125" style="669" customWidth="1"/>
    <col min="8207" max="8208" width="9.140625" style="669"/>
    <col min="8209" max="8209" width="9.140625" style="669" bestFit="1" customWidth="1"/>
    <col min="8210" max="8210" width="8.5703125" style="669" customWidth="1"/>
    <col min="8211" max="8211" width="9.140625" style="669"/>
    <col min="8212" max="8212" width="8.42578125" style="669" customWidth="1"/>
    <col min="8213" max="8213" width="9.140625" style="669"/>
    <col min="8214" max="8214" width="8.28515625" style="669" customWidth="1"/>
    <col min="8215" max="8215" width="9.140625" style="669" bestFit="1" customWidth="1"/>
    <col min="8216" max="8216" width="8.85546875" style="669" customWidth="1"/>
    <col min="8217" max="8447" width="9.140625" style="669"/>
    <col min="8448" max="8448" width="16.7109375" style="669" bestFit="1" customWidth="1"/>
    <col min="8449" max="8449" width="9.140625" style="669" customWidth="1"/>
    <col min="8450" max="8452" width="9.140625" style="669"/>
    <col min="8453" max="8453" width="9.140625" style="669" bestFit="1" customWidth="1"/>
    <col min="8454" max="8454" width="10" style="669" customWidth="1"/>
    <col min="8455" max="8455" width="9.140625" style="669"/>
    <col min="8456" max="8456" width="8.5703125" style="669" customWidth="1"/>
    <col min="8457" max="8458" width="9.140625" style="669"/>
    <col min="8459" max="8459" width="9.140625" style="669" bestFit="1" customWidth="1"/>
    <col min="8460" max="8460" width="9" style="669" customWidth="1"/>
    <col min="8461" max="8461" width="9.140625" style="669"/>
    <col min="8462" max="8462" width="8.5703125" style="669" customWidth="1"/>
    <col min="8463" max="8464" width="9.140625" style="669"/>
    <col min="8465" max="8465" width="9.140625" style="669" bestFit="1" customWidth="1"/>
    <col min="8466" max="8466" width="8.5703125" style="669" customWidth="1"/>
    <col min="8467" max="8467" width="9.140625" style="669"/>
    <col min="8468" max="8468" width="8.42578125" style="669" customWidth="1"/>
    <col min="8469" max="8469" width="9.140625" style="669"/>
    <col min="8470" max="8470" width="8.28515625" style="669" customWidth="1"/>
    <col min="8471" max="8471" width="9.140625" style="669" bestFit="1" customWidth="1"/>
    <col min="8472" max="8472" width="8.85546875" style="669" customWidth="1"/>
    <col min="8473" max="8703" width="9.140625" style="669"/>
    <col min="8704" max="8704" width="16.7109375" style="669" bestFit="1" customWidth="1"/>
    <col min="8705" max="8705" width="9.140625" style="669" customWidth="1"/>
    <col min="8706" max="8708" width="9.140625" style="669"/>
    <col min="8709" max="8709" width="9.140625" style="669" bestFit="1" customWidth="1"/>
    <col min="8710" max="8710" width="10" style="669" customWidth="1"/>
    <col min="8711" max="8711" width="9.140625" style="669"/>
    <col min="8712" max="8712" width="8.5703125" style="669" customWidth="1"/>
    <col min="8713" max="8714" width="9.140625" style="669"/>
    <col min="8715" max="8715" width="9.140625" style="669" bestFit="1" customWidth="1"/>
    <col min="8716" max="8716" width="9" style="669" customWidth="1"/>
    <col min="8717" max="8717" width="9.140625" style="669"/>
    <col min="8718" max="8718" width="8.5703125" style="669" customWidth="1"/>
    <col min="8719" max="8720" width="9.140625" style="669"/>
    <col min="8721" max="8721" width="9.140625" style="669" bestFit="1" customWidth="1"/>
    <col min="8722" max="8722" width="8.5703125" style="669" customWidth="1"/>
    <col min="8723" max="8723" width="9.140625" style="669"/>
    <col min="8724" max="8724" width="8.42578125" style="669" customWidth="1"/>
    <col min="8725" max="8725" width="9.140625" style="669"/>
    <col min="8726" max="8726" width="8.28515625" style="669" customWidth="1"/>
    <col min="8727" max="8727" width="9.140625" style="669" bestFit="1" customWidth="1"/>
    <col min="8728" max="8728" width="8.85546875" style="669" customWidth="1"/>
    <col min="8729" max="8959" width="9.140625" style="669"/>
    <col min="8960" max="8960" width="16.7109375" style="669" bestFit="1" customWidth="1"/>
    <col min="8961" max="8961" width="9.140625" style="669" customWidth="1"/>
    <col min="8962" max="8964" width="9.140625" style="669"/>
    <col min="8965" max="8965" width="9.140625" style="669" bestFit="1" customWidth="1"/>
    <col min="8966" max="8966" width="10" style="669" customWidth="1"/>
    <col min="8967" max="8967" width="9.140625" style="669"/>
    <col min="8968" max="8968" width="8.5703125" style="669" customWidth="1"/>
    <col min="8969" max="8970" width="9.140625" style="669"/>
    <col min="8971" max="8971" width="9.140625" style="669" bestFit="1" customWidth="1"/>
    <col min="8972" max="8972" width="9" style="669" customWidth="1"/>
    <col min="8973" max="8973" width="9.140625" style="669"/>
    <col min="8974" max="8974" width="8.5703125" style="669" customWidth="1"/>
    <col min="8975" max="8976" width="9.140625" style="669"/>
    <col min="8977" max="8977" width="9.140625" style="669" bestFit="1" customWidth="1"/>
    <col min="8978" max="8978" width="8.5703125" style="669" customWidth="1"/>
    <col min="8979" max="8979" width="9.140625" style="669"/>
    <col min="8980" max="8980" width="8.42578125" style="669" customWidth="1"/>
    <col min="8981" max="8981" width="9.140625" style="669"/>
    <col min="8982" max="8982" width="8.28515625" style="669" customWidth="1"/>
    <col min="8983" max="8983" width="9.140625" style="669" bestFit="1" customWidth="1"/>
    <col min="8984" max="8984" width="8.85546875" style="669" customWidth="1"/>
    <col min="8985" max="9215" width="9.140625" style="669"/>
    <col min="9216" max="9216" width="16.7109375" style="669" bestFit="1" customWidth="1"/>
    <col min="9217" max="9217" width="9.140625" style="669" customWidth="1"/>
    <col min="9218" max="9220" width="9.140625" style="669"/>
    <col min="9221" max="9221" width="9.140625" style="669" bestFit="1" customWidth="1"/>
    <col min="9222" max="9222" width="10" style="669" customWidth="1"/>
    <col min="9223" max="9223" width="9.140625" style="669"/>
    <col min="9224" max="9224" width="8.5703125" style="669" customWidth="1"/>
    <col min="9225" max="9226" width="9.140625" style="669"/>
    <col min="9227" max="9227" width="9.140625" style="669" bestFit="1" customWidth="1"/>
    <col min="9228" max="9228" width="9" style="669" customWidth="1"/>
    <col min="9229" max="9229" width="9.140625" style="669"/>
    <col min="9230" max="9230" width="8.5703125" style="669" customWidth="1"/>
    <col min="9231" max="9232" width="9.140625" style="669"/>
    <col min="9233" max="9233" width="9.140625" style="669" bestFit="1" customWidth="1"/>
    <col min="9234" max="9234" width="8.5703125" style="669" customWidth="1"/>
    <col min="9235" max="9235" width="9.140625" style="669"/>
    <col min="9236" max="9236" width="8.42578125" style="669" customWidth="1"/>
    <col min="9237" max="9237" width="9.140625" style="669"/>
    <col min="9238" max="9238" width="8.28515625" style="669" customWidth="1"/>
    <col min="9239" max="9239" width="9.140625" style="669" bestFit="1" customWidth="1"/>
    <col min="9240" max="9240" width="8.85546875" style="669" customWidth="1"/>
    <col min="9241" max="9471" width="9.140625" style="669"/>
    <col min="9472" max="9472" width="16.7109375" style="669" bestFit="1" customWidth="1"/>
    <col min="9473" max="9473" width="9.140625" style="669" customWidth="1"/>
    <col min="9474" max="9476" width="9.140625" style="669"/>
    <col min="9477" max="9477" width="9.140625" style="669" bestFit="1" customWidth="1"/>
    <col min="9478" max="9478" width="10" style="669" customWidth="1"/>
    <col min="9479" max="9479" width="9.140625" style="669"/>
    <col min="9480" max="9480" width="8.5703125" style="669" customWidth="1"/>
    <col min="9481" max="9482" width="9.140625" style="669"/>
    <col min="9483" max="9483" width="9.140625" style="669" bestFit="1" customWidth="1"/>
    <col min="9484" max="9484" width="9" style="669" customWidth="1"/>
    <col min="9485" max="9485" width="9.140625" style="669"/>
    <col min="9486" max="9486" width="8.5703125" style="669" customWidth="1"/>
    <col min="9487" max="9488" width="9.140625" style="669"/>
    <col min="9489" max="9489" width="9.140625" style="669" bestFit="1" customWidth="1"/>
    <col min="9490" max="9490" width="8.5703125" style="669" customWidth="1"/>
    <col min="9491" max="9491" width="9.140625" style="669"/>
    <col min="9492" max="9492" width="8.42578125" style="669" customWidth="1"/>
    <col min="9493" max="9493" width="9.140625" style="669"/>
    <col min="9494" max="9494" width="8.28515625" style="669" customWidth="1"/>
    <col min="9495" max="9495" width="9.140625" style="669" bestFit="1" customWidth="1"/>
    <col min="9496" max="9496" width="8.85546875" style="669" customWidth="1"/>
    <col min="9497" max="9727" width="9.140625" style="669"/>
    <col min="9728" max="9728" width="16.7109375" style="669" bestFit="1" customWidth="1"/>
    <col min="9729" max="9729" width="9.140625" style="669" customWidth="1"/>
    <col min="9730" max="9732" width="9.140625" style="669"/>
    <col min="9733" max="9733" width="9.140625" style="669" bestFit="1" customWidth="1"/>
    <col min="9734" max="9734" width="10" style="669" customWidth="1"/>
    <col min="9735" max="9735" width="9.140625" style="669"/>
    <col min="9736" max="9736" width="8.5703125" style="669" customWidth="1"/>
    <col min="9737" max="9738" width="9.140625" style="669"/>
    <col min="9739" max="9739" width="9.140625" style="669" bestFit="1" customWidth="1"/>
    <col min="9740" max="9740" width="9" style="669" customWidth="1"/>
    <col min="9741" max="9741" width="9.140625" style="669"/>
    <col min="9742" max="9742" width="8.5703125" style="669" customWidth="1"/>
    <col min="9743" max="9744" width="9.140625" style="669"/>
    <col min="9745" max="9745" width="9.140625" style="669" bestFit="1" customWidth="1"/>
    <col min="9746" max="9746" width="8.5703125" style="669" customWidth="1"/>
    <col min="9747" max="9747" width="9.140625" style="669"/>
    <col min="9748" max="9748" width="8.42578125" style="669" customWidth="1"/>
    <col min="9749" max="9749" width="9.140625" style="669"/>
    <col min="9750" max="9750" width="8.28515625" style="669" customWidth="1"/>
    <col min="9751" max="9751" width="9.140625" style="669" bestFit="1" customWidth="1"/>
    <col min="9752" max="9752" width="8.85546875" style="669" customWidth="1"/>
    <col min="9753" max="9983" width="9.140625" style="669"/>
    <col min="9984" max="9984" width="16.7109375" style="669" bestFit="1" customWidth="1"/>
    <col min="9985" max="9985" width="9.140625" style="669" customWidth="1"/>
    <col min="9986" max="9988" width="9.140625" style="669"/>
    <col min="9989" max="9989" width="9.140625" style="669" bestFit="1" customWidth="1"/>
    <col min="9990" max="9990" width="10" style="669" customWidth="1"/>
    <col min="9991" max="9991" width="9.140625" style="669"/>
    <col min="9992" max="9992" width="8.5703125" style="669" customWidth="1"/>
    <col min="9993" max="9994" width="9.140625" style="669"/>
    <col min="9995" max="9995" width="9.140625" style="669" bestFit="1" customWidth="1"/>
    <col min="9996" max="9996" width="9" style="669" customWidth="1"/>
    <col min="9997" max="9997" width="9.140625" style="669"/>
    <col min="9998" max="9998" width="8.5703125" style="669" customWidth="1"/>
    <col min="9999" max="10000" width="9.140625" style="669"/>
    <col min="10001" max="10001" width="9.140625" style="669" bestFit="1" customWidth="1"/>
    <col min="10002" max="10002" width="8.5703125" style="669" customWidth="1"/>
    <col min="10003" max="10003" width="9.140625" style="669"/>
    <col min="10004" max="10004" width="8.42578125" style="669" customWidth="1"/>
    <col min="10005" max="10005" width="9.140625" style="669"/>
    <col min="10006" max="10006" width="8.28515625" style="669" customWidth="1"/>
    <col min="10007" max="10007" width="9.140625" style="669" bestFit="1" customWidth="1"/>
    <col min="10008" max="10008" width="8.85546875" style="669" customWidth="1"/>
    <col min="10009" max="10239" width="9.140625" style="669"/>
    <col min="10240" max="10240" width="16.7109375" style="669" bestFit="1" customWidth="1"/>
    <col min="10241" max="10241" width="9.140625" style="669" customWidth="1"/>
    <col min="10242" max="10244" width="9.140625" style="669"/>
    <col min="10245" max="10245" width="9.140625" style="669" bestFit="1" customWidth="1"/>
    <col min="10246" max="10246" width="10" style="669" customWidth="1"/>
    <col min="10247" max="10247" width="9.140625" style="669"/>
    <col min="10248" max="10248" width="8.5703125" style="669" customWidth="1"/>
    <col min="10249" max="10250" width="9.140625" style="669"/>
    <col min="10251" max="10251" width="9.140625" style="669" bestFit="1" customWidth="1"/>
    <col min="10252" max="10252" width="9" style="669" customWidth="1"/>
    <col min="10253" max="10253" width="9.140625" style="669"/>
    <col min="10254" max="10254" width="8.5703125" style="669" customWidth="1"/>
    <col min="10255" max="10256" width="9.140625" style="669"/>
    <col min="10257" max="10257" width="9.140625" style="669" bestFit="1" customWidth="1"/>
    <col min="10258" max="10258" width="8.5703125" style="669" customWidth="1"/>
    <col min="10259" max="10259" width="9.140625" style="669"/>
    <col min="10260" max="10260" width="8.42578125" style="669" customWidth="1"/>
    <col min="10261" max="10261" width="9.140625" style="669"/>
    <col min="10262" max="10262" width="8.28515625" style="669" customWidth="1"/>
    <col min="10263" max="10263" width="9.140625" style="669" bestFit="1" customWidth="1"/>
    <col min="10264" max="10264" width="8.85546875" style="669" customWidth="1"/>
    <col min="10265" max="10495" width="9.140625" style="669"/>
    <col min="10496" max="10496" width="16.7109375" style="669" bestFit="1" customWidth="1"/>
    <col min="10497" max="10497" width="9.140625" style="669" customWidth="1"/>
    <col min="10498" max="10500" width="9.140625" style="669"/>
    <col min="10501" max="10501" width="9.140625" style="669" bestFit="1" customWidth="1"/>
    <col min="10502" max="10502" width="10" style="669" customWidth="1"/>
    <col min="10503" max="10503" width="9.140625" style="669"/>
    <col min="10504" max="10504" width="8.5703125" style="669" customWidth="1"/>
    <col min="10505" max="10506" width="9.140625" style="669"/>
    <col min="10507" max="10507" width="9.140625" style="669" bestFit="1" customWidth="1"/>
    <col min="10508" max="10508" width="9" style="669" customWidth="1"/>
    <col min="10509" max="10509" width="9.140625" style="669"/>
    <col min="10510" max="10510" width="8.5703125" style="669" customWidth="1"/>
    <col min="10511" max="10512" width="9.140625" style="669"/>
    <col min="10513" max="10513" width="9.140625" style="669" bestFit="1" customWidth="1"/>
    <col min="10514" max="10514" width="8.5703125" style="669" customWidth="1"/>
    <col min="10515" max="10515" width="9.140625" style="669"/>
    <col min="10516" max="10516" width="8.42578125" style="669" customWidth="1"/>
    <col min="10517" max="10517" width="9.140625" style="669"/>
    <col min="10518" max="10518" width="8.28515625" style="669" customWidth="1"/>
    <col min="10519" max="10519" width="9.140625" style="669" bestFit="1" customWidth="1"/>
    <col min="10520" max="10520" width="8.85546875" style="669" customWidth="1"/>
    <col min="10521" max="10751" width="9.140625" style="669"/>
    <col min="10752" max="10752" width="16.7109375" style="669" bestFit="1" customWidth="1"/>
    <col min="10753" max="10753" width="9.140625" style="669" customWidth="1"/>
    <col min="10754" max="10756" width="9.140625" style="669"/>
    <col min="10757" max="10757" width="9.140625" style="669" bestFit="1" customWidth="1"/>
    <col min="10758" max="10758" width="10" style="669" customWidth="1"/>
    <col min="10759" max="10759" width="9.140625" style="669"/>
    <col min="10760" max="10760" width="8.5703125" style="669" customWidth="1"/>
    <col min="10761" max="10762" width="9.140625" style="669"/>
    <col min="10763" max="10763" width="9.140625" style="669" bestFit="1" customWidth="1"/>
    <col min="10764" max="10764" width="9" style="669" customWidth="1"/>
    <col min="10765" max="10765" width="9.140625" style="669"/>
    <col min="10766" max="10766" width="8.5703125" style="669" customWidth="1"/>
    <col min="10767" max="10768" width="9.140625" style="669"/>
    <col min="10769" max="10769" width="9.140625" style="669" bestFit="1" customWidth="1"/>
    <col min="10770" max="10770" width="8.5703125" style="669" customWidth="1"/>
    <col min="10771" max="10771" width="9.140625" style="669"/>
    <col min="10772" max="10772" width="8.42578125" style="669" customWidth="1"/>
    <col min="10773" max="10773" width="9.140625" style="669"/>
    <col min="10774" max="10774" width="8.28515625" style="669" customWidth="1"/>
    <col min="10775" max="10775" width="9.140625" style="669" bestFit="1" customWidth="1"/>
    <col min="10776" max="10776" width="8.85546875" style="669" customWidth="1"/>
    <col min="10777" max="11007" width="9.140625" style="669"/>
    <col min="11008" max="11008" width="16.7109375" style="669" bestFit="1" customWidth="1"/>
    <col min="11009" max="11009" width="9.140625" style="669" customWidth="1"/>
    <col min="11010" max="11012" width="9.140625" style="669"/>
    <col min="11013" max="11013" width="9.140625" style="669" bestFit="1" customWidth="1"/>
    <col min="11014" max="11014" width="10" style="669" customWidth="1"/>
    <col min="11015" max="11015" width="9.140625" style="669"/>
    <col min="11016" max="11016" width="8.5703125" style="669" customWidth="1"/>
    <col min="11017" max="11018" width="9.140625" style="669"/>
    <col min="11019" max="11019" width="9.140625" style="669" bestFit="1" customWidth="1"/>
    <col min="11020" max="11020" width="9" style="669" customWidth="1"/>
    <col min="11021" max="11021" width="9.140625" style="669"/>
    <col min="11022" max="11022" width="8.5703125" style="669" customWidth="1"/>
    <col min="11023" max="11024" width="9.140625" style="669"/>
    <col min="11025" max="11025" width="9.140625" style="669" bestFit="1" customWidth="1"/>
    <col min="11026" max="11026" width="8.5703125" style="669" customWidth="1"/>
    <col min="11027" max="11027" width="9.140625" style="669"/>
    <col min="11028" max="11028" width="8.42578125" style="669" customWidth="1"/>
    <col min="11029" max="11029" width="9.140625" style="669"/>
    <col min="11030" max="11030" width="8.28515625" style="669" customWidth="1"/>
    <col min="11031" max="11031" width="9.140625" style="669" bestFit="1" customWidth="1"/>
    <col min="11032" max="11032" width="8.85546875" style="669" customWidth="1"/>
    <col min="11033" max="11263" width="9.140625" style="669"/>
    <col min="11264" max="11264" width="16.7109375" style="669" bestFit="1" customWidth="1"/>
    <col min="11265" max="11265" width="9.140625" style="669" customWidth="1"/>
    <col min="11266" max="11268" width="9.140625" style="669"/>
    <col min="11269" max="11269" width="9.140625" style="669" bestFit="1" customWidth="1"/>
    <col min="11270" max="11270" width="10" style="669" customWidth="1"/>
    <col min="11271" max="11271" width="9.140625" style="669"/>
    <col min="11272" max="11272" width="8.5703125" style="669" customWidth="1"/>
    <col min="11273" max="11274" width="9.140625" style="669"/>
    <col min="11275" max="11275" width="9.140625" style="669" bestFit="1" customWidth="1"/>
    <col min="11276" max="11276" width="9" style="669" customWidth="1"/>
    <col min="11277" max="11277" width="9.140625" style="669"/>
    <col min="11278" max="11278" width="8.5703125" style="669" customWidth="1"/>
    <col min="11279" max="11280" width="9.140625" style="669"/>
    <col min="11281" max="11281" width="9.140625" style="669" bestFit="1" customWidth="1"/>
    <col min="11282" max="11282" width="8.5703125" style="669" customWidth="1"/>
    <col min="11283" max="11283" width="9.140625" style="669"/>
    <col min="11284" max="11284" width="8.42578125" style="669" customWidth="1"/>
    <col min="11285" max="11285" width="9.140625" style="669"/>
    <col min="11286" max="11286" width="8.28515625" style="669" customWidth="1"/>
    <col min="11287" max="11287" width="9.140625" style="669" bestFit="1" customWidth="1"/>
    <col min="11288" max="11288" width="8.85546875" style="669" customWidth="1"/>
    <col min="11289" max="11519" width="9.140625" style="669"/>
    <col min="11520" max="11520" width="16.7109375" style="669" bestFit="1" customWidth="1"/>
    <col min="11521" max="11521" width="9.140625" style="669" customWidth="1"/>
    <col min="11522" max="11524" width="9.140625" style="669"/>
    <col min="11525" max="11525" width="9.140625" style="669" bestFit="1" customWidth="1"/>
    <col min="11526" max="11526" width="10" style="669" customWidth="1"/>
    <col min="11527" max="11527" width="9.140625" style="669"/>
    <col min="11528" max="11528" width="8.5703125" style="669" customWidth="1"/>
    <col min="11529" max="11530" width="9.140625" style="669"/>
    <col min="11531" max="11531" width="9.140625" style="669" bestFit="1" customWidth="1"/>
    <col min="11532" max="11532" width="9" style="669" customWidth="1"/>
    <col min="11533" max="11533" width="9.140625" style="669"/>
    <col min="11534" max="11534" width="8.5703125" style="669" customWidth="1"/>
    <col min="11535" max="11536" width="9.140625" style="669"/>
    <col min="11537" max="11537" width="9.140625" style="669" bestFit="1" customWidth="1"/>
    <col min="11538" max="11538" width="8.5703125" style="669" customWidth="1"/>
    <col min="11539" max="11539" width="9.140625" style="669"/>
    <col min="11540" max="11540" width="8.42578125" style="669" customWidth="1"/>
    <col min="11541" max="11541" width="9.140625" style="669"/>
    <col min="11542" max="11542" width="8.28515625" style="669" customWidth="1"/>
    <col min="11543" max="11543" width="9.140625" style="669" bestFit="1" customWidth="1"/>
    <col min="11544" max="11544" width="8.85546875" style="669" customWidth="1"/>
    <col min="11545" max="11775" width="9.140625" style="669"/>
    <col min="11776" max="11776" width="16.7109375" style="669" bestFit="1" customWidth="1"/>
    <col min="11777" max="11777" width="9.140625" style="669" customWidth="1"/>
    <col min="11778" max="11780" width="9.140625" style="669"/>
    <col min="11781" max="11781" width="9.140625" style="669" bestFit="1" customWidth="1"/>
    <col min="11782" max="11782" width="10" style="669" customWidth="1"/>
    <col min="11783" max="11783" width="9.140625" style="669"/>
    <col min="11784" max="11784" width="8.5703125" style="669" customWidth="1"/>
    <col min="11785" max="11786" width="9.140625" style="669"/>
    <col min="11787" max="11787" width="9.140625" style="669" bestFit="1" customWidth="1"/>
    <col min="11788" max="11788" width="9" style="669" customWidth="1"/>
    <col min="11789" max="11789" width="9.140625" style="669"/>
    <col min="11790" max="11790" width="8.5703125" style="669" customWidth="1"/>
    <col min="11791" max="11792" width="9.140625" style="669"/>
    <col min="11793" max="11793" width="9.140625" style="669" bestFit="1" customWidth="1"/>
    <col min="11794" max="11794" width="8.5703125" style="669" customWidth="1"/>
    <col min="11795" max="11795" width="9.140625" style="669"/>
    <col min="11796" max="11796" width="8.42578125" style="669" customWidth="1"/>
    <col min="11797" max="11797" width="9.140625" style="669"/>
    <col min="11798" max="11798" width="8.28515625" style="669" customWidth="1"/>
    <col min="11799" max="11799" width="9.140625" style="669" bestFit="1" customWidth="1"/>
    <col min="11800" max="11800" width="8.85546875" style="669" customWidth="1"/>
    <col min="11801" max="12031" width="9.140625" style="669"/>
    <col min="12032" max="12032" width="16.7109375" style="669" bestFit="1" customWidth="1"/>
    <col min="12033" max="12033" width="9.140625" style="669" customWidth="1"/>
    <col min="12034" max="12036" width="9.140625" style="669"/>
    <col min="12037" max="12037" width="9.140625" style="669" bestFit="1" customWidth="1"/>
    <col min="12038" max="12038" width="10" style="669" customWidth="1"/>
    <col min="12039" max="12039" width="9.140625" style="669"/>
    <col min="12040" max="12040" width="8.5703125" style="669" customWidth="1"/>
    <col min="12041" max="12042" width="9.140625" style="669"/>
    <col min="12043" max="12043" width="9.140625" style="669" bestFit="1" customWidth="1"/>
    <col min="12044" max="12044" width="9" style="669" customWidth="1"/>
    <col min="12045" max="12045" width="9.140625" style="669"/>
    <col min="12046" max="12046" width="8.5703125" style="669" customWidth="1"/>
    <col min="12047" max="12048" width="9.140625" style="669"/>
    <col min="12049" max="12049" width="9.140625" style="669" bestFit="1" customWidth="1"/>
    <col min="12050" max="12050" width="8.5703125" style="669" customWidth="1"/>
    <col min="12051" max="12051" width="9.140625" style="669"/>
    <col min="12052" max="12052" width="8.42578125" style="669" customWidth="1"/>
    <col min="12053" max="12053" width="9.140625" style="669"/>
    <col min="12054" max="12054" width="8.28515625" style="669" customWidth="1"/>
    <col min="12055" max="12055" width="9.140625" style="669" bestFit="1" customWidth="1"/>
    <col min="12056" max="12056" width="8.85546875" style="669" customWidth="1"/>
    <col min="12057" max="12287" width="9.140625" style="669"/>
    <col min="12288" max="12288" width="16.7109375" style="669" bestFit="1" customWidth="1"/>
    <col min="12289" max="12289" width="9.140625" style="669" customWidth="1"/>
    <col min="12290" max="12292" width="9.140625" style="669"/>
    <col min="12293" max="12293" width="9.140625" style="669" bestFit="1" customWidth="1"/>
    <col min="12294" max="12294" width="10" style="669" customWidth="1"/>
    <col min="12295" max="12295" width="9.140625" style="669"/>
    <col min="12296" max="12296" width="8.5703125" style="669" customWidth="1"/>
    <col min="12297" max="12298" width="9.140625" style="669"/>
    <col min="12299" max="12299" width="9.140625" style="669" bestFit="1" customWidth="1"/>
    <col min="12300" max="12300" width="9" style="669" customWidth="1"/>
    <col min="12301" max="12301" width="9.140625" style="669"/>
    <col min="12302" max="12302" width="8.5703125" style="669" customWidth="1"/>
    <col min="12303" max="12304" width="9.140625" style="669"/>
    <col min="12305" max="12305" width="9.140625" style="669" bestFit="1" customWidth="1"/>
    <col min="12306" max="12306" width="8.5703125" style="669" customWidth="1"/>
    <col min="12307" max="12307" width="9.140625" style="669"/>
    <col min="12308" max="12308" width="8.42578125" style="669" customWidth="1"/>
    <col min="12309" max="12309" width="9.140625" style="669"/>
    <col min="12310" max="12310" width="8.28515625" style="669" customWidth="1"/>
    <col min="12311" max="12311" width="9.140625" style="669" bestFit="1" customWidth="1"/>
    <col min="12312" max="12312" width="8.85546875" style="669" customWidth="1"/>
    <col min="12313" max="12543" width="9.140625" style="669"/>
    <col min="12544" max="12544" width="16.7109375" style="669" bestFit="1" customWidth="1"/>
    <col min="12545" max="12545" width="9.140625" style="669" customWidth="1"/>
    <col min="12546" max="12548" width="9.140625" style="669"/>
    <col min="12549" max="12549" width="9.140625" style="669" bestFit="1" customWidth="1"/>
    <col min="12550" max="12550" width="10" style="669" customWidth="1"/>
    <col min="12551" max="12551" width="9.140625" style="669"/>
    <col min="12552" max="12552" width="8.5703125" style="669" customWidth="1"/>
    <col min="12553" max="12554" width="9.140625" style="669"/>
    <col min="12555" max="12555" width="9.140625" style="669" bestFit="1" customWidth="1"/>
    <col min="12556" max="12556" width="9" style="669" customWidth="1"/>
    <col min="12557" max="12557" width="9.140625" style="669"/>
    <col min="12558" max="12558" width="8.5703125" style="669" customWidth="1"/>
    <col min="12559" max="12560" width="9.140625" style="669"/>
    <col min="12561" max="12561" width="9.140625" style="669" bestFit="1" customWidth="1"/>
    <col min="12562" max="12562" width="8.5703125" style="669" customWidth="1"/>
    <col min="12563" max="12563" width="9.140625" style="669"/>
    <col min="12564" max="12564" width="8.42578125" style="669" customWidth="1"/>
    <col min="12565" max="12565" width="9.140625" style="669"/>
    <col min="12566" max="12566" width="8.28515625" style="669" customWidth="1"/>
    <col min="12567" max="12567" width="9.140625" style="669" bestFit="1" customWidth="1"/>
    <col min="12568" max="12568" width="8.85546875" style="669" customWidth="1"/>
    <col min="12569" max="12799" width="9.140625" style="669"/>
    <col min="12800" max="12800" width="16.7109375" style="669" bestFit="1" customWidth="1"/>
    <col min="12801" max="12801" width="9.140625" style="669" customWidth="1"/>
    <col min="12802" max="12804" width="9.140625" style="669"/>
    <col min="12805" max="12805" width="9.140625" style="669" bestFit="1" customWidth="1"/>
    <col min="12806" max="12806" width="10" style="669" customWidth="1"/>
    <col min="12807" max="12807" width="9.140625" style="669"/>
    <col min="12808" max="12808" width="8.5703125" style="669" customWidth="1"/>
    <col min="12809" max="12810" width="9.140625" style="669"/>
    <col min="12811" max="12811" width="9.140625" style="669" bestFit="1" customWidth="1"/>
    <col min="12812" max="12812" width="9" style="669" customWidth="1"/>
    <col min="12813" max="12813" width="9.140625" style="669"/>
    <col min="12814" max="12814" width="8.5703125" style="669" customWidth="1"/>
    <col min="12815" max="12816" width="9.140625" style="669"/>
    <col min="12817" max="12817" width="9.140625" style="669" bestFit="1" customWidth="1"/>
    <col min="12818" max="12818" width="8.5703125" style="669" customWidth="1"/>
    <col min="12819" max="12819" width="9.140625" style="669"/>
    <col min="12820" max="12820" width="8.42578125" style="669" customWidth="1"/>
    <col min="12821" max="12821" width="9.140625" style="669"/>
    <col min="12822" max="12822" width="8.28515625" style="669" customWidth="1"/>
    <col min="12823" max="12823" width="9.140625" style="669" bestFit="1" customWidth="1"/>
    <col min="12824" max="12824" width="8.85546875" style="669" customWidth="1"/>
    <col min="12825" max="13055" width="9.140625" style="669"/>
    <col min="13056" max="13056" width="16.7109375" style="669" bestFit="1" customWidth="1"/>
    <col min="13057" max="13057" width="9.140625" style="669" customWidth="1"/>
    <col min="13058" max="13060" width="9.140625" style="669"/>
    <col min="13061" max="13061" width="9.140625" style="669" bestFit="1" customWidth="1"/>
    <col min="13062" max="13062" width="10" style="669" customWidth="1"/>
    <col min="13063" max="13063" width="9.140625" style="669"/>
    <col min="13064" max="13064" width="8.5703125" style="669" customWidth="1"/>
    <col min="13065" max="13066" width="9.140625" style="669"/>
    <col min="13067" max="13067" width="9.140625" style="669" bestFit="1" customWidth="1"/>
    <col min="13068" max="13068" width="9" style="669" customWidth="1"/>
    <col min="13069" max="13069" width="9.140625" style="669"/>
    <col min="13070" max="13070" width="8.5703125" style="669" customWidth="1"/>
    <col min="13071" max="13072" width="9.140625" style="669"/>
    <col min="13073" max="13073" width="9.140625" style="669" bestFit="1" customWidth="1"/>
    <col min="13074" max="13074" width="8.5703125" style="669" customWidth="1"/>
    <col min="13075" max="13075" width="9.140625" style="669"/>
    <col min="13076" max="13076" width="8.42578125" style="669" customWidth="1"/>
    <col min="13077" max="13077" width="9.140625" style="669"/>
    <col min="13078" max="13078" width="8.28515625" style="669" customWidth="1"/>
    <col min="13079" max="13079" width="9.140625" style="669" bestFit="1" customWidth="1"/>
    <col min="13080" max="13080" width="8.85546875" style="669" customWidth="1"/>
    <col min="13081" max="13311" width="9.140625" style="669"/>
    <col min="13312" max="13312" width="16.7109375" style="669" bestFit="1" customWidth="1"/>
    <col min="13313" max="13313" width="9.140625" style="669" customWidth="1"/>
    <col min="13314" max="13316" width="9.140625" style="669"/>
    <col min="13317" max="13317" width="9.140625" style="669" bestFit="1" customWidth="1"/>
    <col min="13318" max="13318" width="10" style="669" customWidth="1"/>
    <col min="13319" max="13319" width="9.140625" style="669"/>
    <col min="13320" max="13320" width="8.5703125" style="669" customWidth="1"/>
    <col min="13321" max="13322" width="9.140625" style="669"/>
    <col min="13323" max="13323" width="9.140625" style="669" bestFit="1" customWidth="1"/>
    <col min="13324" max="13324" width="9" style="669" customWidth="1"/>
    <col min="13325" max="13325" width="9.140625" style="669"/>
    <col min="13326" max="13326" width="8.5703125" style="669" customWidth="1"/>
    <col min="13327" max="13328" width="9.140625" style="669"/>
    <col min="13329" max="13329" width="9.140625" style="669" bestFit="1" customWidth="1"/>
    <col min="13330" max="13330" width="8.5703125" style="669" customWidth="1"/>
    <col min="13331" max="13331" width="9.140625" style="669"/>
    <col min="13332" max="13332" width="8.42578125" style="669" customWidth="1"/>
    <col min="13333" max="13333" width="9.140625" style="669"/>
    <col min="13334" max="13334" width="8.28515625" style="669" customWidth="1"/>
    <col min="13335" max="13335" width="9.140625" style="669" bestFit="1" customWidth="1"/>
    <col min="13336" max="13336" width="8.85546875" style="669" customWidth="1"/>
    <col min="13337" max="13567" width="9.140625" style="669"/>
    <col min="13568" max="13568" width="16.7109375" style="669" bestFit="1" customWidth="1"/>
    <col min="13569" max="13569" width="9.140625" style="669" customWidth="1"/>
    <col min="13570" max="13572" width="9.140625" style="669"/>
    <col min="13573" max="13573" width="9.140625" style="669" bestFit="1" customWidth="1"/>
    <col min="13574" max="13574" width="10" style="669" customWidth="1"/>
    <col min="13575" max="13575" width="9.140625" style="669"/>
    <col min="13576" max="13576" width="8.5703125" style="669" customWidth="1"/>
    <col min="13577" max="13578" width="9.140625" style="669"/>
    <col min="13579" max="13579" width="9.140625" style="669" bestFit="1" customWidth="1"/>
    <col min="13580" max="13580" width="9" style="669" customWidth="1"/>
    <col min="13581" max="13581" width="9.140625" style="669"/>
    <col min="13582" max="13582" width="8.5703125" style="669" customWidth="1"/>
    <col min="13583" max="13584" width="9.140625" style="669"/>
    <col min="13585" max="13585" width="9.140625" style="669" bestFit="1" customWidth="1"/>
    <col min="13586" max="13586" width="8.5703125" style="669" customWidth="1"/>
    <col min="13587" max="13587" width="9.140625" style="669"/>
    <col min="13588" max="13588" width="8.42578125" style="669" customWidth="1"/>
    <col min="13589" max="13589" width="9.140625" style="669"/>
    <col min="13590" max="13590" width="8.28515625" style="669" customWidth="1"/>
    <col min="13591" max="13591" width="9.140625" style="669" bestFit="1" customWidth="1"/>
    <col min="13592" max="13592" width="8.85546875" style="669" customWidth="1"/>
    <col min="13593" max="13823" width="9.140625" style="669"/>
    <col min="13824" max="13824" width="16.7109375" style="669" bestFit="1" customWidth="1"/>
    <col min="13825" max="13825" width="9.140625" style="669" customWidth="1"/>
    <col min="13826" max="13828" width="9.140625" style="669"/>
    <col min="13829" max="13829" width="9.140625" style="669" bestFit="1" customWidth="1"/>
    <col min="13830" max="13830" width="10" style="669" customWidth="1"/>
    <col min="13831" max="13831" width="9.140625" style="669"/>
    <col min="13832" max="13832" width="8.5703125" style="669" customWidth="1"/>
    <col min="13833" max="13834" width="9.140625" style="669"/>
    <col min="13835" max="13835" width="9.140625" style="669" bestFit="1" customWidth="1"/>
    <col min="13836" max="13836" width="9" style="669" customWidth="1"/>
    <col min="13837" max="13837" width="9.140625" style="669"/>
    <col min="13838" max="13838" width="8.5703125" style="669" customWidth="1"/>
    <col min="13839" max="13840" width="9.140625" style="669"/>
    <col min="13841" max="13841" width="9.140625" style="669" bestFit="1" customWidth="1"/>
    <col min="13842" max="13842" width="8.5703125" style="669" customWidth="1"/>
    <col min="13843" max="13843" width="9.140625" style="669"/>
    <col min="13844" max="13844" width="8.42578125" style="669" customWidth="1"/>
    <col min="13845" max="13845" width="9.140625" style="669"/>
    <col min="13846" max="13846" width="8.28515625" style="669" customWidth="1"/>
    <col min="13847" max="13847" width="9.140625" style="669" bestFit="1" customWidth="1"/>
    <col min="13848" max="13848" width="8.85546875" style="669" customWidth="1"/>
    <col min="13849" max="14079" width="9.140625" style="669"/>
    <col min="14080" max="14080" width="16.7109375" style="669" bestFit="1" customWidth="1"/>
    <col min="14081" max="14081" width="9.140625" style="669" customWidth="1"/>
    <col min="14082" max="14084" width="9.140625" style="669"/>
    <col min="14085" max="14085" width="9.140625" style="669" bestFit="1" customWidth="1"/>
    <col min="14086" max="14086" width="10" style="669" customWidth="1"/>
    <col min="14087" max="14087" width="9.140625" style="669"/>
    <col min="14088" max="14088" width="8.5703125" style="669" customWidth="1"/>
    <col min="14089" max="14090" width="9.140625" style="669"/>
    <col min="14091" max="14091" width="9.140625" style="669" bestFit="1" customWidth="1"/>
    <col min="14092" max="14092" width="9" style="669" customWidth="1"/>
    <col min="14093" max="14093" width="9.140625" style="669"/>
    <col min="14094" max="14094" width="8.5703125" style="669" customWidth="1"/>
    <col min="14095" max="14096" width="9.140625" style="669"/>
    <col min="14097" max="14097" width="9.140625" style="669" bestFit="1" customWidth="1"/>
    <col min="14098" max="14098" width="8.5703125" style="669" customWidth="1"/>
    <col min="14099" max="14099" width="9.140625" style="669"/>
    <col min="14100" max="14100" width="8.42578125" style="669" customWidth="1"/>
    <col min="14101" max="14101" width="9.140625" style="669"/>
    <col min="14102" max="14102" width="8.28515625" style="669" customWidth="1"/>
    <col min="14103" max="14103" width="9.140625" style="669" bestFit="1" customWidth="1"/>
    <col min="14104" max="14104" width="8.85546875" style="669" customWidth="1"/>
    <col min="14105" max="14335" width="9.140625" style="669"/>
    <col min="14336" max="14336" width="16.7109375" style="669" bestFit="1" customWidth="1"/>
    <col min="14337" max="14337" width="9.140625" style="669" customWidth="1"/>
    <col min="14338" max="14340" width="9.140625" style="669"/>
    <col min="14341" max="14341" width="9.140625" style="669" bestFit="1" customWidth="1"/>
    <col min="14342" max="14342" width="10" style="669" customWidth="1"/>
    <col min="14343" max="14343" width="9.140625" style="669"/>
    <col min="14344" max="14344" width="8.5703125" style="669" customWidth="1"/>
    <col min="14345" max="14346" width="9.140625" style="669"/>
    <col min="14347" max="14347" width="9.140625" style="669" bestFit="1" customWidth="1"/>
    <col min="14348" max="14348" width="9" style="669" customWidth="1"/>
    <col min="14349" max="14349" width="9.140625" style="669"/>
    <col min="14350" max="14350" width="8.5703125" style="669" customWidth="1"/>
    <col min="14351" max="14352" width="9.140625" style="669"/>
    <col min="14353" max="14353" width="9.140625" style="669" bestFit="1" customWidth="1"/>
    <col min="14354" max="14354" width="8.5703125" style="669" customWidth="1"/>
    <col min="14355" max="14355" width="9.140625" style="669"/>
    <col min="14356" max="14356" width="8.42578125" style="669" customWidth="1"/>
    <col min="14357" max="14357" width="9.140625" style="669"/>
    <col min="14358" max="14358" width="8.28515625" style="669" customWidth="1"/>
    <col min="14359" max="14359" width="9.140625" style="669" bestFit="1" customWidth="1"/>
    <col min="14360" max="14360" width="8.85546875" style="669" customWidth="1"/>
    <col min="14361" max="14591" width="9.140625" style="669"/>
    <col min="14592" max="14592" width="16.7109375" style="669" bestFit="1" customWidth="1"/>
    <col min="14593" max="14593" width="9.140625" style="669" customWidth="1"/>
    <col min="14594" max="14596" width="9.140625" style="669"/>
    <col min="14597" max="14597" width="9.140625" style="669" bestFit="1" customWidth="1"/>
    <col min="14598" max="14598" width="10" style="669" customWidth="1"/>
    <col min="14599" max="14599" width="9.140625" style="669"/>
    <col min="14600" max="14600" width="8.5703125" style="669" customWidth="1"/>
    <col min="14601" max="14602" width="9.140625" style="669"/>
    <col min="14603" max="14603" width="9.140625" style="669" bestFit="1" customWidth="1"/>
    <col min="14604" max="14604" width="9" style="669" customWidth="1"/>
    <col min="14605" max="14605" width="9.140625" style="669"/>
    <col min="14606" max="14606" width="8.5703125" style="669" customWidth="1"/>
    <col min="14607" max="14608" width="9.140625" style="669"/>
    <col min="14609" max="14609" width="9.140625" style="669" bestFit="1" customWidth="1"/>
    <col min="14610" max="14610" width="8.5703125" style="669" customWidth="1"/>
    <col min="14611" max="14611" width="9.140625" style="669"/>
    <col min="14612" max="14612" width="8.42578125" style="669" customWidth="1"/>
    <col min="14613" max="14613" width="9.140625" style="669"/>
    <col min="14614" max="14614" width="8.28515625" style="669" customWidth="1"/>
    <col min="14615" max="14615" width="9.140625" style="669" bestFit="1" customWidth="1"/>
    <col min="14616" max="14616" width="8.85546875" style="669" customWidth="1"/>
    <col min="14617" max="14847" width="9.140625" style="669"/>
    <col min="14848" max="14848" width="16.7109375" style="669" bestFit="1" customWidth="1"/>
    <col min="14849" max="14849" width="9.140625" style="669" customWidth="1"/>
    <col min="14850" max="14852" width="9.140625" style="669"/>
    <col min="14853" max="14853" width="9.140625" style="669" bestFit="1" customWidth="1"/>
    <col min="14854" max="14854" width="10" style="669" customWidth="1"/>
    <col min="14855" max="14855" width="9.140625" style="669"/>
    <col min="14856" max="14856" width="8.5703125" style="669" customWidth="1"/>
    <col min="14857" max="14858" width="9.140625" style="669"/>
    <col min="14859" max="14859" width="9.140625" style="669" bestFit="1" customWidth="1"/>
    <col min="14860" max="14860" width="9" style="669" customWidth="1"/>
    <col min="14861" max="14861" width="9.140625" style="669"/>
    <col min="14862" max="14862" width="8.5703125" style="669" customWidth="1"/>
    <col min="14863" max="14864" width="9.140625" style="669"/>
    <col min="14865" max="14865" width="9.140625" style="669" bestFit="1" customWidth="1"/>
    <col min="14866" max="14866" width="8.5703125" style="669" customWidth="1"/>
    <col min="14867" max="14867" width="9.140625" style="669"/>
    <col min="14868" max="14868" width="8.42578125" style="669" customWidth="1"/>
    <col min="14869" max="14869" width="9.140625" style="669"/>
    <col min="14870" max="14870" width="8.28515625" style="669" customWidth="1"/>
    <col min="14871" max="14871" width="9.140625" style="669" bestFit="1" customWidth="1"/>
    <col min="14872" max="14872" width="8.85546875" style="669" customWidth="1"/>
    <col min="14873" max="15103" width="9.140625" style="669"/>
    <col min="15104" max="15104" width="16.7109375" style="669" bestFit="1" customWidth="1"/>
    <col min="15105" max="15105" width="9.140625" style="669" customWidth="1"/>
    <col min="15106" max="15108" width="9.140625" style="669"/>
    <col min="15109" max="15109" width="9.140625" style="669" bestFit="1" customWidth="1"/>
    <col min="15110" max="15110" width="10" style="669" customWidth="1"/>
    <col min="15111" max="15111" width="9.140625" style="669"/>
    <col min="15112" max="15112" width="8.5703125" style="669" customWidth="1"/>
    <col min="15113" max="15114" width="9.140625" style="669"/>
    <col min="15115" max="15115" width="9.140625" style="669" bestFit="1" customWidth="1"/>
    <col min="15116" max="15116" width="9" style="669" customWidth="1"/>
    <col min="15117" max="15117" width="9.140625" style="669"/>
    <col min="15118" max="15118" width="8.5703125" style="669" customWidth="1"/>
    <col min="15119" max="15120" width="9.140625" style="669"/>
    <col min="15121" max="15121" width="9.140625" style="669" bestFit="1" customWidth="1"/>
    <col min="15122" max="15122" width="8.5703125" style="669" customWidth="1"/>
    <col min="15123" max="15123" width="9.140625" style="669"/>
    <col min="15124" max="15124" width="8.42578125" style="669" customWidth="1"/>
    <col min="15125" max="15125" width="9.140625" style="669"/>
    <col min="15126" max="15126" width="8.28515625" style="669" customWidth="1"/>
    <col min="15127" max="15127" width="9.140625" style="669" bestFit="1" customWidth="1"/>
    <col min="15128" max="15128" width="8.85546875" style="669" customWidth="1"/>
    <col min="15129" max="15359" width="9.140625" style="669"/>
    <col min="15360" max="15360" width="16.7109375" style="669" bestFit="1" customWidth="1"/>
    <col min="15361" max="15361" width="9.140625" style="669" customWidth="1"/>
    <col min="15362" max="15364" width="9.140625" style="669"/>
    <col min="15365" max="15365" width="9.140625" style="669" bestFit="1" customWidth="1"/>
    <col min="15366" max="15366" width="10" style="669" customWidth="1"/>
    <col min="15367" max="15367" width="9.140625" style="669"/>
    <col min="15368" max="15368" width="8.5703125" style="669" customWidth="1"/>
    <col min="15369" max="15370" width="9.140625" style="669"/>
    <col min="15371" max="15371" width="9.140625" style="669" bestFit="1" customWidth="1"/>
    <col min="15372" max="15372" width="9" style="669" customWidth="1"/>
    <col min="15373" max="15373" width="9.140625" style="669"/>
    <col min="15374" max="15374" width="8.5703125" style="669" customWidth="1"/>
    <col min="15375" max="15376" width="9.140625" style="669"/>
    <col min="15377" max="15377" width="9.140625" style="669" bestFit="1" customWidth="1"/>
    <col min="15378" max="15378" width="8.5703125" style="669" customWidth="1"/>
    <col min="15379" max="15379" width="9.140625" style="669"/>
    <col min="15380" max="15380" width="8.42578125" style="669" customWidth="1"/>
    <col min="15381" max="15381" width="9.140625" style="669"/>
    <col min="15382" max="15382" width="8.28515625" style="669" customWidth="1"/>
    <col min="15383" max="15383" width="9.140625" style="669" bestFit="1" customWidth="1"/>
    <col min="15384" max="15384" width="8.85546875" style="669" customWidth="1"/>
    <col min="15385" max="15615" width="9.140625" style="669"/>
    <col min="15616" max="15616" width="16.7109375" style="669" bestFit="1" customWidth="1"/>
    <col min="15617" max="15617" width="9.140625" style="669" customWidth="1"/>
    <col min="15618" max="15620" width="9.140625" style="669"/>
    <col min="15621" max="15621" width="9.140625" style="669" bestFit="1" customWidth="1"/>
    <col min="15622" max="15622" width="10" style="669" customWidth="1"/>
    <col min="15623" max="15623" width="9.140625" style="669"/>
    <col min="15624" max="15624" width="8.5703125" style="669" customWidth="1"/>
    <col min="15625" max="15626" width="9.140625" style="669"/>
    <col min="15627" max="15627" width="9.140625" style="669" bestFit="1" customWidth="1"/>
    <col min="15628" max="15628" width="9" style="669" customWidth="1"/>
    <col min="15629" max="15629" width="9.140625" style="669"/>
    <col min="15630" max="15630" width="8.5703125" style="669" customWidth="1"/>
    <col min="15631" max="15632" width="9.140625" style="669"/>
    <col min="15633" max="15633" width="9.140625" style="669" bestFit="1" customWidth="1"/>
    <col min="15634" max="15634" width="8.5703125" style="669" customWidth="1"/>
    <col min="15635" max="15635" width="9.140625" style="669"/>
    <col min="15636" max="15636" width="8.42578125" style="669" customWidth="1"/>
    <col min="15637" max="15637" width="9.140625" style="669"/>
    <col min="15638" max="15638" width="8.28515625" style="669" customWidth="1"/>
    <col min="15639" max="15639" width="9.140625" style="669" bestFit="1" customWidth="1"/>
    <col min="15640" max="15640" width="8.85546875" style="669" customWidth="1"/>
    <col min="15641" max="15871" width="9.140625" style="669"/>
    <col min="15872" max="15872" width="16.7109375" style="669" bestFit="1" customWidth="1"/>
    <col min="15873" max="15873" width="9.140625" style="669" customWidth="1"/>
    <col min="15874" max="15876" width="9.140625" style="669"/>
    <col min="15877" max="15877" width="9.140625" style="669" bestFit="1" customWidth="1"/>
    <col min="15878" max="15878" width="10" style="669" customWidth="1"/>
    <col min="15879" max="15879" width="9.140625" style="669"/>
    <col min="15880" max="15880" width="8.5703125" style="669" customWidth="1"/>
    <col min="15881" max="15882" width="9.140625" style="669"/>
    <col min="15883" max="15883" width="9.140625" style="669" bestFit="1" customWidth="1"/>
    <col min="15884" max="15884" width="9" style="669" customWidth="1"/>
    <col min="15885" max="15885" width="9.140625" style="669"/>
    <col min="15886" max="15886" width="8.5703125" style="669" customWidth="1"/>
    <col min="15887" max="15888" width="9.140625" style="669"/>
    <col min="15889" max="15889" width="9.140625" style="669" bestFit="1" customWidth="1"/>
    <col min="15890" max="15890" width="8.5703125" style="669" customWidth="1"/>
    <col min="15891" max="15891" width="9.140625" style="669"/>
    <col min="15892" max="15892" width="8.42578125" style="669" customWidth="1"/>
    <col min="15893" max="15893" width="9.140625" style="669"/>
    <col min="15894" max="15894" width="8.28515625" style="669" customWidth="1"/>
    <col min="15895" max="15895" width="9.140625" style="669" bestFit="1" customWidth="1"/>
    <col min="15896" max="15896" width="8.85546875" style="669" customWidth="1"/>
    <col min="15897" max="16127" width="9.140625" style="669"/>
    <col min="16128" max="16128" width="16.7109375" style="669" bestFit="1" customWidth="1"/>
    <col min="16129" max="16129" width="9.140625" style="669" customWidth="1"/>
    <col min="16130" max="16132" width="9.140625" style="669"/>
    <col min="16133" max="16133" width="9.140625" style="669" bestFit="1" customWidth="1"/>
    <col min="16134" max="16134" width="10" style="669" customWidth="1"/>
    <col min="16135" max="16135" width="9.140625" style="669"/>
    <col min="16136" max="16136" width="8.5703125" style="669" customWidth="1"/>
    <col min="16137" max="16138" width="9.140625" style="669"/>
    <col min="16139" max="16139" width="9.140625" style="669" bestFit="1" customWidth="1"/>
    <col min="16140" max="16140" width="9" style="669" customWidth="1"/>
    <col min="16141" max="16141" width="9.140625" style="669"/>
    <col min="16142" max="16142" width="8.5703125" style="669" customWidth="1"/>
    <col min="16143" max="16144" width="9.140625" style="669"/>
    <col min="16145" max="16145" width="9.140625" style="669" bestFit="1" customWidth="1"/>
    <col min="16146" max="16146" width="8.5703125" style="669" customWidth="1"/>
    <col min="16147" max="16147" width="9.140625" style="669"/>
    <col min="16148" max="16148" width="8.42578125" style="669" customWidth="1"/>
    <col min="16149" max="16149" width="9.140625" style="669"/>
    <col min="16150" max="16150" width="8.28515625" style="669" customWidth="1"/>
    <col min="16151" max="16151" width="9.140625" style="669" bestFit="1" customWidth="1"/>
    <col min="16152" max="16152" width="8.85546875" style="669" customWidth="1"/>
    <col min="16153" max="16384" width="9.140625" style="669"/>
  </cols>
  <sheetData>
    <row r="1" spans="1:25">
      <c r="A1" s="684" t="s">
        <v>664</v>
      </c>
      <c r="V1" s="246" t="s">
        <v>214</v>
      </c>
    </row>
    <row r="2" spans="1:25">
      <c r="A2" s="685" t="s">
        <v>550</v>
      </c>
    </row>
    <row r="3" spans="1:25">
      <c r="A3" s="45" t="s">
        <v>496</v>
      </c>
    </row>
    <row r="4" spans="1:25">
      <c r="A4" s="685"/>
    </row>
    <row r="5" spans="1:25" ht="17.25" customHeight="1">
      <c r="A5" s="1144" t="s">
        <v>106</v>
      </c>
      <c r="B5" s="1141" t="s">
        <v>551</v>
      </c>
      <c r="C5" s="1141"/>
      <c r="D5" s="1141"/>
      <c r="E5" s="1141"/>
      <c r="F5" s="1141"/>
      <c r="G5" s="1141"/>
      <c r="H5" s="1141" t="s">
        <v>552</v>
      </c>
      <c r="I5" s="1141"/>
      <c r="J5" s="1141"/>
      <c r="K5" s="1141"/>
      <c r="L5" s="1141"/>
      <c r="M5" s="1141"/>
      <c r="N5" s="1141" t="s">
        <v>553</v>
      </c>
      <c r="O5" s="1141"/>
      <c r="P5" s="1141"/>
      <c r="Q5" s="1141"/>
      <c r="R5" s="1141"/>
      <c r="S5" s="1141"/>
      <c r="T5" s="1141" t="s">
        <v>554</v>
      </c>
      <c r="U5" s="1141"/>
      <c r="V5" s="1141"/>
      <c r="W5" s="1141"/>
      <c r="X5" s="1141"/>
      <c r="Y5" s="1141"/>
    </row>
    <row r="6" spans="1:25" ht="14.25" customHeight="1">
      <c r="A6" s="1145"/>
      <c r="B6" s="1141" t="s">
        <v>249</v>
      </c>
      <c r="C6" s="1141"/>
      <c r="D6" s="1141" t="s">
        <v>514</v>
      </c>
      <c r="E6" s="1141"/>
      <c r="F6" s="1141" t="s">
        <v>537</v>
      </c>
      <c r="G6" s="1141"/>
      <c r="H6" s="1141" t="s">
        <v>249</v>
      </c>
      <c r="I6" s="1141"/>
      <c r="J6" s="1141" t="s">
        <v>514</v>
      </c>
      <c r="K6" s="1141"/>
      <c r="L6" s="1141" t="s">
        <v>537</v>
      </c>
      <c r="M6" s="1141"/>
      <c r="N6" s="1141" t="s">
        <v>249</v>
      </c>
      <c r="O6" s="1141"/>
      <c r="P6" s="1141" t="s">
        <v>514</v>
      </c>
      <c r="Q6" s="1141"/>
      <c r="R6" s="1141" t="s">
        <v>537</v>
      </c>
      <c r="S6" s="1141"/>
      <c r="T6" s="1141" t="s">
        <v>249</v>
      </c>
      <c r="U6" s="1141"/>
      <c r="V6" s="1141" t="s">
        <v>514</v>
      </c>
      <c r="W6" s="1141"/>
      <c r="X6" s="1141" t="s">
        <v>537</v>
      </c>
      <c r="Y6" s="1141"/>
    </row>
    <row r="7" spans="1:25" ht="23.25" customHeight="1">
      <c r="A7" s="1146"/>
      <c r="B7" s="670" t="s">
        <v>4</v>
      </c>
      <c r="C7" s="670" t="s">
        <v>118</v>
      </c>
      <c r="D7" s="670" t="s">
        <v>4</v>
      </c>
      <c r="E7" s="670" t="s">
        <v>118</v>
      </c>
      <c r="F7" s="670" t="s">
        <v>4</v>
      </c>
      <c r="G7" s="670" t="s">
        <v>118</v>
      </c>
      <c r="H7" s="670" t="s">
        <v>4</v>
      </c>
      <c r="I7" s="670" t="s">
        <v>118</v>
      </c>
      <c r="J7" s="670" t="s">
        <v>4</v>
      </c>
      <c r="K7" s="670" t="s">
        <v>118</v>
      </c>
      <c r="L7" s="670" t="s">
        <v>4</v>
      </c>
      <c r="M7" s="670" t="s">
        <v>118</v>
      </c>
      <c r="N7" s="670" t="s">
        <v>4</v>
      </c>
      <c r="O7" s="670" t="s">
        <v>118</v>
      </c>
      <c r="P7" s="670" t="s">
        <v>4</v>
      </c>
      <c r="Q7" s="670" t="s">
        <v>118</v>
      </c>
      <c r="R7" s="670" t="s">
        <v>4</v>
      </c>
      <c r="S7" s="670" t="s">
        <v>118</v>
      </c>
      <c r="T7" s="670" t="s">
        <v>4</v>
      </c>
      <c r="U7" s="670" t="s">
        <v>118</v>
      </c>
      <c r="V7" s="670" t="s">
        <v>4</v>
      </c>
      <c r="W7" s="670" t="s">
        <v>118</v>
      </c>
      <c r="X7" s="670" t="s">
        <v>4</v>
      </c>
      <c r="Y7" s="670" t="s">
        <v>118</v>
      </c>
    </row>
    <row r="8" spans="1:25">
      <c r="A8" s="676"/>
      <c r="B8" s="676"/>
      <c r="C8" s="676"/>
      <c r="D8" s="676"/>
      <c r="E8" s="676"/>
      <c r="F8" s="676"/>
      <c r="G8" s="676"/>
      <c r="H8" s="676"/>
      <c r="I8" s="676"/>
      <c r="J8" s="676"/>
      <c r="K8" s="676"/>
      <c r="L8" s="676"/>
      <c r="M8" s="676"/>
      <c r="N8" s="676"/>
      <c r="O8" s="676"/>
      <c r="P8" s="676"/>
      <c r="Q8" s="676"/>
      <c r="R8" s="676"/>
      <c r="S8" s="676"/>
      <c r="T8" s="676"/>
      <c r="U8" s="676"/>
      <c r="V8" s="676"/>
      <c r="W8" s="676"/>
      <c r="X8" s="676"/>
    </row>
    <row r="9" spans="1:25" s="675" customFormat="1">
      <c r="A9" s="646" t="s">
        <v>6</v>
      </c>
      <c r="B9" s="672">
        <v>6421</v>
      </c>
      <c r="C9" s="673">
        <v>1.9465125867002959</v>
      </c>
      <c r="D9" s="672">
        <v>318972</v>
      </c>
      <c r="E9" s="673">
        <v>96.695688024445843</v>
      </c>
      <c r="F9" s="672">
        <v>4479</v>
      </c>
      <c r="G9" s="673">
        <v>1.3577993888538584</v>
      </c>
      <c r="H9" s="672">
        <v>29088</v>
      </c>
      <c r="I9" s="673">
        <v>8.8179657564146101</v>
      </c>
      <c r="J9" s="672">
        <v>296432</v>
      </c>
      <c r="K9" s="673">
        <v>89.862734636465063</v>
      </c>
      <c r="L9" s="672">
        <v>4352</v>
      </c>
      <c r="M9" s="673">
        <v>1.3192996071203376</v>
      </c>
      <c r="N9" s="672">
        <v>18726</v>
      </c>
      <c r="O9" s="673">
        <v>5.6767473444245038</v>
      </c>
      <c r="P9" s="672">
        <v>306843</v>
      </c>
      <c r="Q9" s="673">
        <v>93.018807294950761</v>
      </c>
      <c r="R9" s="672">
        <v>4303</v>
      </c>
      <c r="S9" s="673">
        <v>1.3044453606247273</v>
      </c>
      <c r="T9" s="672">
        <v>4202</v>
      </c>
      <c r="U9" s="673">
        <v>1.2738274239705096</v>
      </c>
      <c r="V9" s="672">
        <v>321433</v>
      </c>
      <c r="W9" s="673">
        <v>97.441734975990684</v>
      </c>
      <c r="X9" s="672">
        <v>4237</v>
      </c>
      <c r="Y9" s="673">
        <v>1.2844376000388029</v>
      </c>
    </row>
    <row r="10" spans="1:25" s="675" customFormat="1">
      <c r="A10" s="686"/>
      <c r="B10" s="677"/>
      <c r="C10" s="674"/>
      <c r="D10" s="677"/>
      <c r="E10" s="674"/>
      <c r="F10" s="677"/>
      <c r="G10" s="674"/>
      <c r="H10" s="677"/>
      <c r="I10" s="674"/>
      <c r="J10" s="677"/>
      <c r="K10" s="674"/>
      <c r="L10" s="677"/>
      <c r="M10" s="674"/>
      <c r="N10" s="677"/>
      <c r="O10" s="674"/>
      <c r="P10" s="677"/>
      <c r="Q10" s="674"/>
      <c r="R10" s="677"/>
      <c r="S10" s="674"/>
      <c r="T10" s="677"/>
      <c r="U10" s="674"/>
      <c r="V10" s="677"/>
      <c r="W10" s="674"/>
      <c r="X10" s="677"/>
      <c r="Y10" s="674"/>
    </row>
    <row r="11" spans="1:25" s="675" customFormat="1">
      <c r="A11" s="678" t="s">
        <v>41</v>
      </c>
      <c r="B11" s="679">
        <v>24</v>
      </c>
      <c r="C11" s="680">
        <v>1.1644832605531297</v>
      </c>
      <c r="D11" s="679">
        <v>2008</v>
      </c>
      <c r="E11" s="680">
        <v>97.428432799611841</v>
      </c>
      <c r="F11" s="679">
        <v>29</v>
      </c>
      <c r="G11" s="680">
        <v>1.4070839398350317</v>
      </c>
      <c r="H11" s="679">
        <v>162</v>
      </c>
      <c r="I11" s="680">
        <v>7.860262008733625</v>
      </c>
      <c r="J11" s="679">
        <v>1869</v>
      </c>
      <c r="K11" s="680">
        <v>90.684133915574961</v>
      </c>
      <c r="L11" s="679">
        <v>30</v>
      </c>
      <c r="M11" s="680">
        <v>1.4556040756914119</v>
      </c>
      <c r="N11" s="679">
        <v>125</v>
      </c>
      <c r="O11" s="680">
        <v>6.0650169820475499</v>
      </c>
      <c r="P11" s="679">
        <v>1910</v>
      </c>
      <c r="Q11" s="680">
        <v>92.673459485686564</v>
      </c>
      <c r="R11" s="679">
        <v>26</v>
      </c>
      <c r="S11" s="680">
        <v>1.2615235322658904</v>
      </c>
      <c r="T11" s="679">
        <v>21</v>
      </c>
      <c r="U11" s="680">
        <v>1.0189228529839884</v>
      </c>
      <c r="V11" s="679">
        <v>2014</v>
      </c>
      <c r="W11" s="680">
        <v>97.719553614750126</v>
      </c>
      <c r="X11" s="679">
        <v>26</v>
      </c>
      <c r="Y11" s="680">
        <v>1.2615235322658904</v>
      </c>
    </row>
    <row r="12" spans="1:25" s="675" customFormat="1">
      <c r="A12" s="675" t="s">
        <v>25</v>
      </c>
      <c r="B12" s="677">
        <v>127</v>
      </c>
      <c r="C12" s="674">
        <v>2.229634831460674</v>
      </c>
      <c r="D12" s="677">
        <v>5497</v>
      </c>
      <c r="E12" s="674">
        <v>96.506320224719104</v>
      </c>
      <c r="F12" s="677">
        <v>72</v>
      </c>
      <c r="G12" s="674">
        <v>1.2640449438202246</v>
      </c>
      <c r="H12" s="677">
        <v>467</v>
      </c>
      <c r="I12" s="674">
        <v>8.1987359550561791</v>
      </c>
      <c r="J12" s="677">
        <v>5163</v>
      </c>
      <c r="K12" s="674">
        <v>90.642556179775283</v>
      </c>
      <c r="L12" s="677">
        <v>66</v>
      </c>
      <c r="M12" s="674">
        <v>1.1587078651685394</v>
      </c>
      <c r="N12" s="677">
        <v>217</v>
      </c>
      <c r="O12" s="674">
        <v>3.8096910112359552</v>
      </c>
      <c r="P12" s="677">
        <v>5421</v>
      </c>
      <c r="Q12" s="674">
        <v>95.172050561797747</v>
      </c>
      <c r="R12" s="677">
        <v>58</v>
      </c>
      <c r="S12" s="674">
        <v>1.0182584269662922</v>
      </c>
      <c r="T12" s="677">
        <v>62</v>
      </c>
      <c r="U12" s="674">
        <v>1.0884831460674158</v>
      </c>
      <c r="V12" s="677">
        <v>5572</v>
      </c>
      <c r="W12" s="674">
        <v>97.823033707865164</v>
      </c>
      <c r="X12" s="677">
        <v>62</v>
      </c>
      <c r="Y12" s="674">
        <v>1.0884831460674158</v>
      </c>
    </row>
    <row r="13" spans="1:25" s="675" customFormat="1">
      <c r="A13" s="675" t="s">
        <v>15</v>
      </c>
      <c r="B13" s="677">
        <v>65</v>
      </c>
      <c r="C13" s="674">
        <v>3.141614306428226</v>
      </c>
      <c r="D13" s="677">
        <v>1967</v>
      </c>
      <c r="E13" s="674">
        <v>95.070082165297237</v>
      </c>
      <c r="F13" s="677">
        <v>37</v>
      </c>
      <c r="G13" s="674">
        <v>1.7883035282745288</v>
      </c>
      <c r="H13" s="677">
        <v>239</v>
      </c>
      <c r="I13" s="674">
        <v>11.551474142097632</v>
      </c>
      <c r="J13" s="677">
        <v>1793</v>
      </c>
      <c r="K13" s="674">
        <v>86.660222329627828</v>
      </c>
      <c r="L13" s="677">
        <v>37</v>
      </c>
      <c r="M13" s="674">
        <v>1.7883035282745288</v>
      </c>
      <c r="N13" s="677">
        <v>161</v>
      </c>
      <c r="O13" s="674">
        <v>7.7815369743837595</v>
      </c>
      <c r="P13" s="677">
        <v>1870</v>
      </c>
      <c r="Q13" s="674">
        <v>90.381826969550502</v>
      </c>
      <c r="R13" s="677">
        <v>38</v>
      </c>
      <c r="S13" s="674">
        <v>1.836636056065732</v>
      </c>
      <c r="T13" s="677">
        <v>49</v>
      </c>
      <c r="U13" s="674">
        <v>2.3682938617689704</v>
      </c>
      <c r="V13" s="677">
        <v>1984</v>
      </c>
      <c r="W13" s="674">
        <v>95.891735137747702</v>
      </c>
      <c r="X13" s="677">
        <v>36</v>
      </c>
      <c r="Y13" s="674">
        <v>1.7399710004833253</v>
      </c>
    </row>
    <row r="14" spans="1:25" s="675" customFormat="1">
      <c r="A14" s="675" t="s">
        <v>18</v>
      </c>
      <c r="B14" s="677">
        <v>204</v>
      </c>
      <c r="C14" s="674">
        <v>2.3429424600895832</v>
      </c>
      <c r="D14" s="677">
        <v>8405</v>
      </c>
      <c r="E14" s="674">
        <v>96.531526358102667</v>
      </c>
      <c r="F14" s="677">
        <v>98</v>
      </c>
      <c r="G14" s="674">
        <v>1.1255311818077409</v>
      </c>
      <c r="H14" s="677">
        <v>543</v>
      </c>
      <c r="I14" s="674">
        <v>6.2363615481796248</v>
      </c>
      <c r="J14" s="677">
        <v>8072</v>
      </c>
      <c r="K14" s="674">
        <v>92.707017342368218</v>
      </c>
      <c r="L14" s="677">
        <v>92</v>
      </c>
      <c r="M14" s="674">
        <v>1.0566211094521649</v>
      </c>
      <c r="N14" s="677">
        <v>598</v>
      </c>
      <c r="O14" s="674">
        <v>6.8680372114390726</v>
      </c>
      <c r="P14" s="677">
        <v>8013</v>
      </c>
      <c r="Q14" s="674">
        <v>92.029401630871703</v>
      </c>
      <c r="R14" s="677">
        <v>96</v>
      </c>
      <c r="S14" s="674">
        <v>1.1025611576892156</v>
      </c>
      <c r="T14" s="677">
        <v>155</v>
      </c>
      <c r="U14" s="674">
        <v>1.7801768691857127</v>
      </c>
      <c r="V14" s="677">
        <v>8461</v>
      </c>
      <c r="W14" s="674">
        <v>97.174687033421378</v>
      </c>
      <c r="X14" s="677">
        <v>91</v>
      </c>
      <c r="Y14" s="674">
        <v>1.0451360973929023</v>
      </c>
    </row>
    <row r="15" spans="1:25" s="675" customFormat="1">
      <c r="A15" s="675" t="s">
        <v>548</v>
      </c>
      <c r="B15" s="677">
        <v>505</v>
      </c>
      <c r="C15" s="674">
        <v>2.2683376005030769</v>
      </c>
      <c r="D15" s="677">
        <v>21279</v>
      </c>
      <c r="E15" s="674">
        <v>95.58011049723757</v>
      </c>
      <c r="F15" s="677">
        <v>479</v>
      </c>
      <c r="G15" s="674">
        <v>2.1515519022593543</v>
      </c>
      <c r="H15" s="677">
        <v>2101</v>
      </c>
      <c r="I15" s="674">
        <v>9.4371827696177508</v>
      </c>
      <c r="J15" s="677">
        <v>19688</v>
      </c>
      <c r="K15" s="674">
        <v>88.433724116246694</v>
      </c>
      <c r="L15" s="677">
        <v>474</v>
      </c>
      <c r="M15" s="674">
        <v>2.1290931141355616</v>
      </c>
      <c r="N15" s="677">
        <v>954</v>
      </c>
      <c r="O15" s="674">
        <v>4.2851367740196737</v>
      </c>
      <c r="P15" s="677">
        <v>20842</v>
      </c>
      <c r="Q15" s="674">
        <v>93.617212415218077</v>
      </c>
      <c r="R15" s="677">
        <v>467</v>
      </c>
      <c r="S15" s="674">
        <v>2.0976508107622513</v>
      </c>
      <c r="T15" s="677">
        <v>288</v>
      </c>
      <c r="U15" s="674">
        <v>1.2936261959304676</v>
      </c>
      <c r="V15" s="677">
        <v>21524</v>
      </c>
      <c r="W15" s="674">
        <v>96.680591115303415</v>
      </c>
      <c r="X15" s="677">
        <v>451</v>
      </c>
      <c r="Y15" s="674">
        <v>2.0257826887661143</v>
      </c>
    </row>
    <row r="16" spans="1:25" s="675" customFormat="1">
      <c r="A16" s="675" t="s">
        <v>9</v>
      </c>
      <c r="B16" s="677">
        <v>255</v>
      </c>
      <c r="C16" s="674">
        <v>1.8874907475943745</v>
      </c>
      <c r="D16" s="677">
        <v>13112</v>
      </c>
      <c r="E16" s="674">
        <v>97.054034048852699</v>
      </c>
      <c r="F16" s="677">
        <v>143</v>
      </c>
      <c r="G16" s="674">
        <v>1.0584752035529237</v>
      </c>
      <c r="H16" s="677">
        <v>1090</v>
      </c>
      <c r="I16" s="674">
        <v>8.0680977054034049</v>
      </c>
      <c r="J16" s="677">
        <v>12282</v>
      </c>
      <c r="K16" s="674">
        <v>90.910436713545522</v>
      </c>
      <c r="L16" s="677">
        <v>138</v>
      </c>
      <c r="M16" s="674">
        <v>1.0214655810510733</v>
      </c>
      <c r="N16" s="677">
        <v>652</v>
      </c>
      <c r="O16" s="674">
        <v>4.8260547742413031</v>
      </c>
      <c r="P16" s="677">
        <v>12722</v>
      </c>
      <c r="Q16" s="674">
        <v>94.167283493708368</v>
      </c>
      <c r="R16" s="677">
        <v>136</v>
      </c>
      <c r="S16" s="674">
        <v>1.006661732050333</v>
      </c>
      <c r="T16" s="677">
        <v>167</v>
      </c>
      <c r="U16" s="674">
        <v>1.2361213915618059</v>
      </c>
      <c r="V16" s="677">
        <v>13217</v>
      </c>
      <c r="W16" s="674">
        <v>97.831236121391569</v>
      </c>
      <c r="X16" s="677">
        <v>126</v>
      </c>
      <c r="Y16" s="674">
        <v>0.932642487046632</v>
      </c>
    </row>
    <row r="17" spans="1:25" s="675" customFormat="1">
      <c r="A17" s="675" t="s">
        <v>549</v>
      </c>
      <c r="B17" s="677">
        <v>72</v>
      </c>
      <c r="C17" s="674">
        <v>1.6475972540045767</v>
      </c>
      <c r="D17" s="677">
        <v>4200</v>
      </c>
      <c r="E17" s="674">
        <v>96.109839816933643</v>
      </c>
      <c r="F17" s="677">
        <v>98</v>
      </c>
      <c r="G17" s="674">
        <v>2.2425629290617848</v>
      </c>
      <c r="H17" s="677">
        <v>391</v>
      </c>
      <c r="I17" s="674">
        <v>8.9473684210526319</v>
      </c>
      <c r="J17" s="677">
        <v>3882</v>
      </c>
      <c r="K17" s="674">
        <v>88.832951945080097</v>
      </c>
      <c r="L17" s="677">
        <v>97</v>
      </c>
      <c r="M17" s="674">
        <v>2.2196796338672766</v>
      </c>
      <c r="N17" s="677">
        <v>309</v>
      </c>
      <c r="O17" s="674">
        <v>7.0709382151029745</v>
      </c>
      <c r="P17" s="677">
        <v>3967</v>
      </c>
      <c r="Q17" s="674">
        <v>90.778032036613283</v>
      </c>
      <c r="R17" s="677">
        <v>94</v>
      </c>
      <c r="S17" s="674">
        <v>2.1510297482837526</v>
      </c>
      <c r="T17" s="677">
        <v>36</v>
      </c>
      <c r="U17" s="674">
        <v>0.82379862700228834</v>
      </c>
      <c r="V17" s="677">
        <v>4243</v>
      </c>
      <c r="W17" s="674">
        <v>97.093821510297488</v>
      </c>
      <c r="X17" s="677">
        <v>91</v>
      </c>
      <c r="Y17" s="674">
        <v>2.082379862700229</v>
      </c>
    </row>
    <row r="18" spans="1:25" s="675" customFormat="1">
      <c r="A18" s="675" t="s">
        <v>10</v>
      </c>
      <c r="B18" s="677">
        <v>151</v>
      </c>
      <c r="C18" s="674">
        <v>2.1476319158014507</v>
      </c>
      <c r="D18" s="677">
        <v>6717</v>
      </c>
      <c r="E18" s="674">
        <v>95.534063433366526</v>
      </c>
      <c r="F18" s="677">
        <v>163</v>
      </c>
      <c r="G18" s="674">
        <v>2.3183046508320295</v>
      </c>
      <c r="H18" s="677">
        <v>535</v>
      </c>
      <c r="I18" s="674">
        <v>7.6091594367799749</v>
      </c>
      <c r="J18" s="677">
        <v>6345</v>
      </c>
      <c r="K18" s="674">
        <v>90.24320864741857</v>
      </c>
      <c r="L18" s="677">
        <v>151</v>
      </c>
      <c r="M18" s="674">
        <v>2.1476319158014507</v>
      </c>
      <c r="N18" s="677">
        <v>419</v>
      </c>
      <c r="O18" s="674">
        <v>5.9593229981510456</v>
      </c>
      <c r="P18" s="677">
        <v>6453</v>
      </c>
      <c r="Q18" s="674">
        <v>91.779263262693789</v>
      </c>
      <c r="R18" s="677">
        <v>159</v>
      </c>
      <c r="S18" s="674">
        <v>2.2614137391551701</v>
      </c>
      <c r="T18" s="677">
        <v>77</v>
      </c>
      <c r="U18" s="674">
        <v>1.0951500497795479</v>
      </c>
      <c r="V18" s="677">
        <v>6796</v>
      </c>
      <c r="W18" s="674">
        <v>96.657658938984497</v>
      </c>
      <c r="X18" s="677">
        <v>158</v>
      </c>
      <c r="Y18" s="674">
        <v>2.2471910112359552</v>
      </c>
    </row>
    <row r="19" spans="1:25" s="675" customFormat="1">
      <c r="A19" s="675" t="s">
        <v>65</v>
      </c>
      <c r="B19" s="677">
        <v>242</v>
      </c>
      <c r="C19" s="674">
        <v>2.0673159063728002</v>
      </c>
      <c r="D19" s="677">
        <v>11303</v>
      </c>
      <c r="E19" s="674">
        <v>96.557321031949428</v>
      </c>
      <c r="F19" s="677">
        <v>161</v>
      </c>
      <c r="G19" s="674">
        <v>1.3753630616777721</v>
      </c>
      <c r="H19" s="677">
        <v>1133</v>
      </c>
      <c r="I19" s="674">
        <v>9.6787971980181098</v>
      </c>
      <c r="J19" s="677">
        <v>10414</v>
      </c>
      <c r="K19" s="674">
        <v>88.962924995728685</v>
      </c>
      <c r="L19" s="677">
        <v>159</v>
      </c>
      <c r="M19" s="674">
        <v>1.3582778062532035</v>
      </c>
      <c r="N19" s="677">
        <v>814</v>
      </c>
      <c r="O19" s="674">
        <v>6.9536989577994186</v>
      </c>
      <c r="P19" s="677">
        <v>10736</v>
      </c>
      <c r="Q19" s="674">
        <v>91.713651119084233</v>
      </c>
      <c r="R19" s="677">
        <v>156</v>
      </c>
      <c r="S19" s="674">
        <v>1.3326499231163504</v>
      </c>
      <c r="T19" s="677">
        <v>148</v>
      </c>
      <c r="U19" s="674">
        <v>1.2643089014180762</v>
      </c>
      <c r="V19" s="677">
        <v>11412</v>
      </c>
      <c r="W19" s="674">
        <v>97.488467452588409</v>
      </c>
      <c r="X19" s="677">
        <v>146</v>
      </c>
      <c r="Y19" s="674">
        <v>1.2472236459935075</v>
      </c>
    </row>
    <row r="20" spans="1:25" s="675" customFormat="1">
      <c r="A20" s="675" t="s">
        <v>27</v>
      </c>
      <c r="B20" s="677">
        <v>276</v>
      </c>
      <c r="C20" s="674">
        <v>2.0224225104418552</v>
      </c>
      <c r="D20" s="677">
        <v>13132</v>
      </c>
      <c r="E20" s="674">
        <v>96.226276837400164</v>
      </c>
      <c r="F20" s="677">
        <v>239</v>
      </c>
      <c r="G20" s="674">
        <v>1.7513006521579837</v>
      </c>
      <c r="H20" s="677">
        <v>921</v>
      </c>
      <c r="I20" s="674">
        <v>6.7487359859309741</v>
      </c>
      <c r="J20" s="677">
        <v>12502</v>
      </c>
      <c r="K20" s="674">
        <v>91.609877628782883</v>
      </c>
      <c r="L20" s="677">
        <v>224</v>
      </c>
      <c r="M20" s="674">
        <v>1.6413863852861434</v>
      </c>
      <c r="N20" s="677">
        <v>698</v>
      </c>
      <c r="O20" s="674">
        <v>5.1146772184362863</v>
      </c>
      <c r="P20" s="677">
        <v>12730</v>
      </c>
      <c r="Q20" s="674">
        <v>93.280574485234851</v>
      </c>
      <c r="R20" s="677">
        <v>219</v>
      </c>
      <c r="S20" s="674">
        <v>1.6047482963288635</v>
      </c>
      <c r="T20" s="677">
        <v>227</v>
      </c>
      <c r="U20" s="674">
        <v>1.6633692386605115</v>
      </c>
      <c r="V20" s="677">
        <v>13202</v>
      </c>
      <c r="W20" s="674">
        <v>96.739210082802089</v>
      </c>
      <c r="X20" s="677">
        <v>218</v>
      </c>
      <c r="Y20" s="674">
        <v>1.5974206785374077</v>
      </c>
    </row>
    <row r="21" spans="1:25" s="675" customFormat="1">
      <c r="A21" s="675" t="s">
        <v>28</v>
      </c>
      <c r="B21" s="677">
        <v>150</v>
      </c>
      <c r="C21" s="674">
        <v>2.1878646441073513</v>
      </c>
      <c r="D21" s="677">
        <v>6635</v>
      </c>
      <c r="E21" s="674">
        <v>96.776546091015163</v>
      </c>
      <c r="F21" s="677">
        <v>71</v>
      </c>
      <c r="G21" s="674">
        <v>1.0355892648774796</v>
      </c>
      <c r="H21" s="677">
        <v>731</v>
      </c>
      <c r="I21" s="674">
        <v>10.662193698949824</v>
      </c>
      <c r="J21" s="677">
        <v>6048</v>
      </c>
      <c r="K21" s="674">
        <v>88.214702450408396</v>
      </c>
      <c r="L21" s="677">
        <v>77</v>
      </c>
      <c r="M21" s="674">
        <v>1.1231038506417736</v>
      </c>
      <c r="N21" s="677">
        <v>451</v>
      </c>
      <c r="O21" s="674">
        <v>6.578179696616103</v>
      </c>
      <c r="P21" s="677">
        <v>6331</v>
      </c>
      <c r="Q21" s="674">
        <v>92.342473745624275</v>
      </c>
      <c r="R21" s="677">
        <v>74</v>
      </c>
      <c r="S21" s="674">
        <v>1.0793465577596266</v>
      </c>
      <c r="T21" s="677">
        <v>93</v>
      </c>
      <c r="U21" s="674">
        <v>1.3564760793465578</v>
      </c>
      <c r="V21" s="677">
        <v>6689</v>
      </c>
      <c r="W21" s="674">
        <v>97.564177362893815</v>
      </c>
      <c r="X21" s="677">
        <v>74</v>
      </c>
      <c r="Y21" s="674">
        <v>1.0793465577596266</v>
      </c>
    </row>
    <row r="22" spans="1:25" s="675" customFormat="1">
      <c r="A22" s="675" t="s">
        <v>66</v>
      </c>
      <c r="B22" s="677">
        <v>78</v>
      </c>
      <c r="C22" s="674">
        <v>1.528812230497844</v>
      </c>
      <c r="D22" s="677">
        <v>4951</v>
      </c>
      <c r="E22" s="674">
        <v>97.040376323010577</v>
      </c>
      <c r="F22" s="677">
        <v>73</v>
      </c>
      <c r="G22" s="674">
        <v>1.430811446491572</v>
      </c>
      <c r="H22" s="677">
        <v>405</v>
      </c>
      <c r="I22" s="674">
        <v>7.9380635045080359</v>
      </c>
      <c r="J22" s="677">
        <v>4627</v>
      </c>
      <c r="K22" s="674">
        <v>90.689925519404156</v>
      </c>
      <c r="L22" s="677">
        <v>70</v>
      </c>
      <c r="M22" s="674">
        <v>1.3720109760878088</v>
      </c>
      <c r="N22" s="677">
        <v>223</v>
      </c>
      <c r="O22" s="674">
        <v>4.370834966679733</v>
      </c>
      <c r="P22" s="677">
        <v>4803</v>
      </c>
      <c r="Q22" s="674">
        <v>94.139553116424935</v>
      </c>
      <c r="R22" s="677">
        <v>76</v>
      </c>
      <c r="S22" s="674">
        <v>1.4896119168953352</v>
      </c>
      <c r="T22" s="677">
        <v>47</v>
      </c>
      <c r="U22" s="674">
        <v>0.92120736965895722</v>
      </c>
      <c r="V22" s="677">
        <v>4985</v>
      </c>
      <c r="W22" s="674">
        <v>97.706781654253234</v>
      </c>
      <c r="X22" s="677">
        <v>70</v>
      </c>
      <c r="Y22" s="674">
        <v>1.3720109760878088</v>
      </c>
    </row>
    <row r="23" spans="1:25" s="675" customFormat="1">
      <c r="A23" s="675" t="s">
        <v>29</v>
      </c>
      <c r="B23" s="677">
        <v>539</v>
      </c>
      <c r="C23" s="674">
        <v>1.5201082971402786</v>
      </c>
      <c r="D23" s="677">
        <v>34454</v>
      </c>
      <c r="E23" s="674">
        <v>97.168481019798065</v>
      </c>
      <c r="F23" s="677">
        <v>465</v>
      </c>
      <c r="G23" s="674">
        <v>1.3114106830616505</v>
      </c>
      <c r="H23" s="677">
        <v>3069</v>
      </c>
      <c r="I23" s="674">
        <v>8.6553105082068917</v>
      </c>
      <c r="J23" s="677">
        <v>31932</v>
      </c>
      <c r="K23" s="674">
        <v>90.055840712956169</v>
      </c>
      <c r="L23" s="677">
        <v>457</v>
      </c>
      <c r="M23" s="674">
        <v>1.2888487788369338</v>
      </c>
      <c r="N23" s="677">
        <v>1808</v>
      </c>
      <c r="O23" s="674">
        <v>5.0989903547859443</v>
      </c>
      <c r="P23" s="677">
        <v>33213</v>
      </c>
      <c r="Q23" s="674">
        <v>93.668565626938914</v>
      </c>
      <c r="R23" s="677">
        <v>437</v>
      </c>
      <c r="S23" s="674">
        <v>1.2324440182751424</v>
      </c>
      <c r="T23" s="677">
        <v>333</v>
      </c>
      <c r="U23" s="674">
        <v>0.93913926335382703</v>
      </c>
      <c r="V23" s="677">
        <v>34683</v>
      </c>
      <c r="W23" s="674">
        <v>97.81431552823058</v>
      </c>
      <c r="X23" s="677">
        <v>442</v>
      </c>
      <c r="Y23" s="674">
        <v>1.2465452084155904</v>
      </c>
    </row>
    <row r="24" spans="1:25" s="675" customFormat="1">
      <c r="A24" s="675" t="s">
        <v>30</v>
      </c>
      <c r="B24" s="677">
        <v>422</v>
      </c>
      <c r="C24" s="674">
        <v>2.7087746325181334</v>
      </c>
      <c r="D24" s="677">
        <v>14900</v>
      </c>
      <c r="E24" s="674">
        <v>95.641568778483858</v>
      </c>
      <c r="F24" s="677">
        <v>257</v>
      </c>
      <c r="G24" s="674">
        <v>1.6496565889980102</v>
      </c>
      <c r="H24" s="677">
        <v>1174</v>
      </c>
      <c r="I24" s="674">
        <v>7.5357853520765126</v>
      </c>
      <c r="J24" s="677">
        <v>14152</v>
      </c>
      <c r="K24" s="674">
        <v>90.840233647859307</v>
      </c>
      <c r="L24" s="677">
        <v>253</v>
      </c>
      <c r="M24" s="674">
        <v>1.623981000064189</v>
      </c>
      <c r="N24" s="677">
        <v>1115</v>
      </c>
      <c r="O24" s="674">
        <v>7.157070415302651</v>
      </c>
      <c r="P24" s="677">
        <v>14225</v>
      </c>
      <c r="Q24" s="674">
        <v>91.308813145901539</v>
      </c>
      <c r="R24" s="677">
        <v>239</v>
      </c>
      <c r="S24" s="674">
        <v>1.5341164387958148</v>
      </c>
      <c r="T24" s="677">
        <v>304</v>
      </c>
      <c r="U24" s="674">
        <v>1.9513447589704087</v>
      </c>
      <c r="V24" s="677">
        <v>15036</v>
      </c>
      <c r="W24" s="674">
        <v>96.514538802233773</v>
      </c>
      <c r="X24" s="677">
        <v>239</v>
      </c>
      <c r="Y24" s="674">
        <v>1.5341164387958148</v>
      </c>
    </row>
    <row r="25" spans="1:25" s="675" customFormat="1">
      <c r="A25" s="675" t="s">
        <v>84</v>
      </c>
      <c r="B25" s="677">
        <v>148</v>
      </c>
      <c r="C25" s="674">
        <v>2.415143603133159</v>
      </c>
      <c r="D25" s="677">
        <v>5912</v>
      </c>
      <c r="E25" s="674">
        <v>96.47519582245431</v>
      </c>
      <c r="F25" s="677">
        <v>68</v>
      </c>
      <c r="G25" s="674">
        <v>1.1096605744125325</v>
      </c>
      <c r="H25" s="677">
        <v>533</v>
      </c>
      <c r="I25" s="674">
        <v>8.6977806788511742</v>
      </c>
      <c r="J25" s="677">
        <v>5536</v>
      </c>
      <c r="K25" s="674">
        <v>90.33942558746736</v>
      </c>
      <c r="L25" s="677">
        <v>59</v>
      </c>
      <c r="M25" s="674">
        <v>0.96279373368146204</v>
      </c>
      <c r="N25" s="677">
        <v>242</v>
      </c>
      <c r="O25" s="674">
        <v>3.949086161879896</v>
      </c>
      <c r="P25" s="677">
        <v>5837</v>
      </c>
      <c r="Q25" s="674">
        <v>95.25130548302873</v>
      </c>
      <c r="R25" s="677">
        <v>49</v>
      </c>
      <c r="S25" s="674">
        <v>0.79960835509138384</v>
      </c>
      <c r="T25" s="677">
        <v>74</v>
      </c>
      <c r="U25" s="674">
        <v>1.2075718015665795</v>
      </c>
      <c r="V25" s="677">
        <v>5999</v>
      </c>
      <c r="W25" s="674">
        <v>97.89490861618799</v>
      </c>
      <c r="X25" s="677">
        <v>55</v>
      </c>
      <c r="Y25" s="674">
        <v>0.89751958224543082</v>
      </c>
    </row>
    <row r="26" spans="1:25" s="675" customFormat="1">
      <c r="A26" s="675" t="s">
        <v>82</v>
      </c>
      <c r="B26" s="677">
        <v>300</v>
      </c>
      <c r="C26" s="674">
        <v>1.6538037486218304</v>
      </c>
      <c r="D26" s="677">
        <v>17672</v>
      </c>
      <c r="E26" s="674">
        <v>97.420066152149943</v>
      </c>
      <c r="F26" s="677">
        <v>168</v>
      </c>
      <c r="G26" s="674">
        <v>0.92613009922822498</v>
      </c>
      <c r="H26" s="677">
        <v>1641</v>
      </c>
      <c r="I26" s="674">
        <v>9.0463065049614109</v>
      </c>
      <c r="J26" s="677">
        <v>16343</v>
      </c>
      <c r="K26" s="674">
        <v>90.093715545755231</v>
      </c>
      <c r="L26" s="677">
        <v>156</v>
      </c>
      <c r="M26" s="674">
        <v>0.85997794928335169</v>
      </c>
      <c r="N26" s="677">
        <v>985</v>
      </c>
      <c r="O26" s="674">
        <v>5.4299889746416756</v>
      </c>
      <c r="P26" s="677">
        <v>16999</v>
      </c>
      <c r="Q26" s="674">
        <v>93.710033076074978</v>
      </c>
      <c r="R26" s="677">
        <v>156</v>
      </c>
      <c r="S26" s="674">
        <v>0.85997794928335169</v>
      </c>
      <c r="T26" s="677">
        <v>209</v>
      </c>
      <c r="U26" s="674">
        <v>1.1521499448732084</v>
      </c>
      <c r="V26" s="677">
        <v>17766</v>
      </c>
      <c r="W26" s="674">
        <v>97.938257993384781</v>
      </c>
      <c r="X26" s="677">
        <v>165</v>
      </c>
      <c r="Y26" s="674">
        <v>0.90959206174200669</v>
      </c>
    </row>
    <row r="27" spans="1:25" s="675" customFormat="1">
      <c r="A27" s="675" t="s">
        <v>32</v>
      </c>
      <c r="B27" s="677">
        <v>245</v>
      </c>
      <c r="C27" s="674">
        <v>1.6257465162574651</v>
      </c>
      <c r="D27" s="677">
        <v>14682</v>
      </c>
      <c r="E27" s="674">
        <v>97.425348374253488</v>
      </c>
      <c r="F27" s="677">
        <v>143</v>
      </c>
      <c r="G27" s="674">
        <v>0.94890510948905105</v>
      </c>
      <c r="H27" s="677">
        <v>1185</v>
      </c>
      <c r="I27" s="674">
        <v>7.8633045786330458</v>
      </c>
      <c r="J27" s="677">
        <v>13752</v>
      </c>
      <c r="K27" s="674">
        <v>91.254147312541477</v>
      </c>
      <c r="L27" s="677">
        <v>133</v>
      </c>
      <c r="M27" s="674">
        <v>0.88254810882548107</v>
      </c>
      <c r="N27" s="677">
        <v>793</v>
      </c>
      <c r="O27" s="674">
        <v>5.2621101526211014</v>
      </c>
      <c r="P27" s="677">
        <v>14143</v>
      </c>
      <c r="Q27" s="674">
        <v>93.848706038487066</v>
      </c>
      <c r="R27" s="677">
        <v>134</v>
      </c>
      <c r="S27" s="674">
        <v>0.88918380889183801</v>
      </c>
      <c r="T27" s="677">
        <v>185</v>
      </c>
      <c r="U27" s="674">
        <v>1.2276045122760451</v>
      </c>
      <c r="V27" s="677">
        <v>14748</v>
      </c>
      <c r="W27" s="674">
        <v>97.863304578633048</v>
      </c>
      <c r="X27" s="677">
        <v>137</v>
      </c>
      <c r="Y27" s="674">
        <v>0.90909090909090906</v>
      </c>
    </row>
    <row r="28" spans="1:25" s="675" customFormat="1">
      <c r="A28" s="675" t="s">
        <v>33</v>
      </c>
      <c r="B28" s="677">
        <v>153</v>
      </c>
      <c r="C28" s="674">
        <v>2.413249211356467</v>
      </c>
      <c r="D28" s="677">
        <v>6088</v>
      </c>
      <c r="E28" s="674">
        <v>96.025236593059944</v>
      </c>
      <c r="F28" s="677">
        <v>99</v>
      </c>
      <c r="G28" s="674">
        <v>1.5615141955835961</v>
      </c>
      <c r="H28" s="677">
        <v>466</v>
      </c>
      <c r="I28" s="674">
        <v>7.3501577287066242</v>
      </c>
      <c r="J28" s="677">
        <v>5782</v>
      </c>
      <c r="K28" s="674">
        <v>91.198738170346999</v>
      </c>
      <c r="L28" s="677">
        <v>92</v>
      </c>
      <c r="M28" s="674">
        <v>1.4511041009463721</v>
      </c>
      <c r="N28" s="677">
        <v>274</v>
      </c>
      <c r="O28" s="674">
        <v>4.3217665615141954</v>
      </c>
      <c r="P28" s="677">
        <v>5972</v>
      </c>
      <c r="Q28" s="674">
        <v>94.195583596214519</v>
      </c>
      <c r="R28" s="677">
        <v>94</v>
      </c>
      <c r="S28" s="674">
        <v>1.4826498422712935</v>
      </c>
      <c r="T28" s="677">
        <v>101</v>
      </c>
      <c r="U28" s="674">
        <v>1.5930599369085172</v>
      </c>
      <c r="V28" s="677">
        <v>6145</v>
      </c>
      <c r="W28" s="674">
        <v>96.924290220820183</v>
      </c>
      <c r="X28" s="677">
        <v>94</v>
      </c>
      <c r="Y28" s="674">
        <v>1.4826498422712935</v>
      </c>
    </row>
    <row r="29" spans="1:25" s="675" customFormat="1">
      <c r="A29" s="675" t="s">
        <v>12</v>
      </c>
      <c r="B29" s="677">
        <v>336</v>
      </c>
      <c r="C29" s="674">
        <v>1.8538953873317148</v>
      </c>
      <c r="D29" s="677">
        <v>17613</v>
      </c>
      <c r="E29" s="674">
        <v>97.180534098433014</v>
      </c>
      <c r="F29" s="677">
        <v>175</v>
      </c>
      <c r="G29" s="674">
        <v>0.96557051423526818</v>
      </c>
      <c r="H29" s="677">
        <v>1474</v>
      </c>
      <c r="I29" s="674">
        <v>8.1328625027587726</v>
      </c>
      <c r="J29" s="677">
        <v>16469</v>
      </c>
      <c r="K29" s="674">
        <v>90.868461708232175</v>
      </c>
      <c r="L29" s="677">
        <v>181</v>
      </c>
      <c r="M29" s="674">
        <v>0.99867578900904885</v>
      </c>
      <c r="N29" s="677">
        <v>1203</v>
      </c>
      <c r="O29" s="674">
        <v>6.6376075921430147</v>
      </c>
      <c r="P29" s="677">
        <v>16736</v>
      </c>
      <c r="Q29" s="674">
        <v>92.34164643566541</v>
      </c>
      <c r="R29" s="677">
        <v>185</v>
      </c>
      <c r="S29" s="674">
        <v>1.0207459721915693</v>
      </c>
      <c r="T29" s="677">
        <v>209</v>
      </c>
      <c r="U29" s="674">
        <v>1.1531670712866917</v>
      </c>
      <c r="V29" s="677">
        <v>17740</v>
      </c>
      <c r="W29" s="674">
        <v>97.881262414478044</v>
      </c>
      <c r="X29" s="677">
        <v>175</v>
      </c>
      <c r="Y29" s="674">
        <v>0.96557051423526818</v>
      </c>
    </row>
    <row r="30" spans="1:25" s="675" customFormat="1">
      <c r="A30" s="675" t="s">
        <v>35</v>
      </c>
      <c r="B30" s="677">
        <v>136</v>
      </c>
      <c r="C30" s="674">
        <v>2.5138632162661736</v>
      </c>
      <c r="D30" s="677">
        <v>5199</v>
      </c>
      <c r="E30" s="674">
        <v>96.099815157116453</v>
      </c>
      <c r="F30" s="677">
        <v>75</v>
      </c>
      <c r="G30" s="674">
        <v>1.3863216266173752</v>
      </c>
      <c r="H30" s="677">
        <v>537</v>
      </c>
      <c r="I30" s="674">
        <v>9.9260628465804057</v>
      </c>
      <c r="J30" s="677">
        <v>4804</v>
      </c>
      <c r="K30" s="674">
        <v>88.798521256931608</v>
      </c>
      <c r="L30" s="677">
        <v>69</v>
      </c>
      <c r="M30" s="674">
        <v>1.2754158964879854</v>
      </c>
      <c r="N30" s="677">
        <v>308</v>
      </c>
      <c r="O30" s="674">
        <v>5.6931608133086877</v>
      </c>
      <c r="P30" s="677">
        <v>5032</v>
      </c>
      <c r="Q30" s="674">
        <v>93.012939001848423</v>
      </c>
      <c r="R30" s="677">
        <v>70</v>
      </c>
      <c r="S30" s="674">
        <v>1.2939001848428837</v>
      </c>
      <c r="T30" s="677">
        <v>92</v>
      </c>
      <c r="U30" s="674">
        <v>1.7005545286506467</v>
      </c>
      <c r="V30" s="677">
        <v>5248</v>
      </c>
      <c r="W30" s="674">
        <v>97.005545286506461</v>
      </c>
      <c r="X30" s="677">
        <v>70</v>
      </c>
      <c r="Y30" s="674">
        <v>1.2939001848428837</v>
      </c>
    </row>
    <row r="31" spans="1:25" s="675" customFormat="1">
      <c r="A31" s="675" t="s">
        <v>36</v>
      </c>
      <c r="B31" s="677">
        <v>238</v>
      </c>
      <c r="C31" s="674">
        <v>1.5418502202643172</v>
      </c>
      <c r="D31" s="677">
        <v>14870</v>
      </c>
      <c r="E31" s="674">
        <v>96.333246955169741</v>
      </c>
      <c r="F31" s="677">
        <v>328</v>
      </c>
      <c r="G31" s="674">
        <v>2.1249028245659494</v>
      </c>
      <c r="H31" s="677">
        <v>1458</v>
      </c>
      <c r="I31" s="674">
        <v>9.4454521896864474</v>
      </c>
      <c r="J31" s="677">
        <v>13665</v>
      </c>
      <c r="K31" s="674">
        <v>88.526820419797886</v>
      </c>
      <c r="L31" s="677">
        <v>313</v>
      </c>
      <c r="M31" s="674">
        <v>2.0277273905156776</v>
      </c>
      <c r="N31" s="677">
        <v>946</v>
      </c>
      <c r="O31" s="674">
        <v>6.12853070743716</v>
      </c>
      <c r="P31" s="677">
        <v>14170</v>
      </c>
      <c r="Q31" s="674">
        <v>91.798393366157043</v>
      </c>
      <c r="R31" s="677">
        <v>320</v>
      </c>
      <c r="S31" s="674">
        <v>2.0730759264058047</v>
      </c>
      <c r="T31" s="677">
        <v>162</v>
      </c>
      <c r="U31" s="674">
        <v>1.0494946877429385</v>
      </c>
      <c r="V31" s="677">
        <v>14957</v>
      </c>
      <c r="W31" s="674">
        <v>96.896864472661321</v>
      </c>
      <c r="X31" s="677">
        <v>317</v>
      </c>
      <c r="Y31" s="674">
        <v>2.0536408395957504</v>
      </c>
    </row>
    <row r="32" spans="1:25" s="675" customFormat="1">
      <c r="A32" s="675" t="s">
        <v>43</v>
      </c>
      <c r="B32" s="677">
        <v>78</v>
      </c>
      <c r="C32" s="674">
        <v>2.1812080536912752</v>
      </c>
      <c r="D32" s="677">
        <v>3427</v>
      </c>
      <c r="E32" s="674">
        <v>95.833333333333343</v>
      </c>
      <c r="F32" s="677">
        <v>71</v>
      </c>
      <c r="G32" s="674">
        <v>1.9854586129753917</v>
      </c>
      <c r="H32" s="677">
        <v>300</v>
      </c>
      <c r="I32" s="674">
        <v>8.3892617449664435</v>
      </c>
      <c r="J32" s="677">
        <v>3201</v>
      </c>
      <c r="K32" s="674">
        <v>89.513422818791938</v>
      </c>
      <c r="L32" s="677">
        <v>75</v>
      </c>
      <c r="M32" s="674">
        <v>2.0973154362416109</v>
      </c>
      <c r="N32" s="677">
        <v>264</v>
      </c>
      <c r="O32" s="674">
        <v>7.3825503355704702</v>
      </c>
      <c r="P32" s="677">
        <v>3243</v>
      </c>
      <c r="Q32" s="674">
        <v>90.687919463087255</v>
      </c>
      <c r="R32" s="677">
        <v>69</v>
      </c>
      <c r="S32" s="674">
        <v>1.9295302013422819</v>
      </c>
      <c r="T32" s="677">
        <v>72</v>
      </c>
      <c r="U32" s="674">
        <v>2.0134228187919461</v>
      </c>
      <c r="V32" s="677">
        <v>3436</v>
      </c>
      <c r="W32" s="674">
        <v>96.085011185682319</v>
      </c>
      <c r="X32" s="677">
        <v>68</v>
      </c>
      <c r="Y32" s="674">
        <v>1.9015659955257269</v>
      </c>
    </row>
    <row r="33" spans="1:25" s="675" customFormat="1">
      <c r="A33" s="675" t="s">
        <v>58</v>
      </c>
      <c r="B33" s="677">
        <v>27</v>
      </c>
      <c r="C33" s="674">
        <v>2.2149302707136997</v>
      </c>
      <c r="D33" s="677">
        <v>1174</v>
      </c>
      <c r="E33" s="674">
        <v>96.308449548810501</v>
      </c>
      <c r="F33" s="677">
        <v>18</v>
      </c>
      <c r="G33" s="674">
        <v>1.4766201804757997</v>
      </c>
      <c r="H33" s="677">
        <v>115</v>
      </c>
      <c r="I33" s="674">
        <v>9.433962264150944</v>
      </c>
      <c r="J33" s="677">
        <v>1088</v>
      </c>
      <c r="K33" s="674">
        <v>89.253486464315017</v>
      </c>
      <c r="L33" s="677">
        <v>16</v>
      </c>
      <c r="M33" s="674">
        <v>1.3125512715340444</v>
      </c>
      <c r="N33" s="677">
        <v>113</v>
      </c>
      <c r="O33" s="674">
        <v>9.269893355209188</v>
      </c>
      <c r="P33" s="677">
        <v>1088</v>
      </c>
      <c r="Q33" s="674">
        <v>89.253486464315017</v>
      </c>
      <c r="R33" s="677">
        <v>18</v>
      </c>
      <c r="S33" s="674">
        <v>1.4766201804757997</v>
      </c>
      <c r="T33" s="677">
        <v>31</v>
      </c>
      <c r="U33" s="674">
        <v>2.5430680885972108</v>
      </c>
      <c r="V33" s="677">
        <v>1172</v>
      </c>
      <c r="W33" s="674">
        <v>96.144380639868743</v>
      </c>
      <c r="X33" s="677">
        <v>16</v>
      </c>
      <c r="Y33" s="674">
        <v>1.3125512715340444</v>
      </c>
    </row>
    <row r="34" spans="1:25" s="675" customFormat="1">
      <c r="A34" s="675" t="s">
        <v>13</v>
      </c>
      <c r="B34" s="677">
        <v>178</v>
      </c>
      <c r="C34" s="674">
        <v>1.5327650047360717</v>
      </c>
      <c r="D34" s="677">
        <v>11293</v>
      </c>
      <c r="E34" s="674">
        <v>97.24446740721605</v>
      </c>
      <c r="F34" s="677">
        <v>142</v>
      </c>
      <c r="G34" s="674">
        <v>1.2227675880478774</v>
      </c>
      <c r="H34" s="677">
        <v>969</v>
      </c>
      <c r="I34" s="674">
        <v>8.3440971325238955</v>
      </c>
      <c r="J34" s="677">
        <v>10498</v>
      </c>
      <c r="K34" s="674">
        <v>90.39869112201842</v>
      </c>
      <c r="L34" s="677">
        <v>146</v>
      </c>
      <c r="M34" s="674">
        <v>1.2572117454576768</v>
      </c>
      <c r="N34" s="677">
        <v>579</v>
      </c>
      <c r="O34" s="674">
        <v>4.9857917850684581</v>
      </c>
      <c r="P34" s="677">
        <v>10897</v>
      </c>
      <c r="Q34" s="674">
        <v>93.834495823645909</v>
      </c>
      <c r="R34" s="677">
        <v>137</v>
      </c>
      <c r="S34" s="674">
        <v>1.1797123912856282</v>
      </c>
      <c r="T34" s="677">
        <v>107</v>
      </c>
      <c r="U34" s="674">
        <v>0.92138121071213297</v>
      </c>
      <c r="V34" s="677">
        <v>11370</v>
      </c>
      <c r="W34" s="674">
        <v>97.907517437354684</v>
      </c>
      <c r="X34" s="677">
        <v>136</v>
      </c>
      <c r="Y34" s="674">
        <v>1.1711013519331783</v>
      </c>
    </row>
    <row r="35" spans="1:25" s="675" customFormat="1">
      <c r="A35" s="675" t="s">
        <v>38</v>
      </c>
      <c r="B35" s="677">
        <v>1330</v>
      </c>
      <c r="C35" s="674">
        <v>1.9543303846945075</v>
      </c>
      <c r="D35" s="677">
        <v>66036</v>
      </c>
      <c r="E35" s="674">
        <v>97.0347077320951</v>
      </c>
      <c r="F35" s="677">
        <v>688</v>
      </c>
      <c r="G35" s="674">
        <v>1.0109618832103917</v>
      </c>
      <c r="H35" s="677">
        <v>6732</v>
      </c>
      <c r="I35" s="674">
        <v>9.8921444735063329</v>
      </c>
      <c r="J35" s="677">
        <v>60647</v>
      </c>
      <c r="K35" s="674">
        <v>89.115996120727658</v>
      </c>
      <c r="L35" s="677">
        <v>675</v>
      </c>
      <c r="M35" s="674">
        <v>0.99185940576600928</v>
      </c>
      <c r="N35" s="677">
        <v>4102</v>
      </c>
      <c r="O35" s="674">
        <v>6.027566344373585</v>
      </c>
      <c r="P35" s="677">
        <v>63269</v>
      </c>
      <c r="Q35" s="674">
        <v>92.968818879125408</v>
      </c>
      <c r="R35" s="677">
        <v>683</v>
      </c>
      <c r="S35" s="674">
        <v>1.0036147765010139</v>
      </c>
      <c r="T35" s="677">
        <v>873</v>
      </c>
      <c r="U35" s="674">
        <v>1.2828048314573721</v>
      </c>
      <c r="V35" s="677">
        <v>66519</v>
      </c>
      <c r="W35" s="674">
        <v>97.744438240221001</v>
      </c>
      <c r="X35" s="677">
        <v>662</v>
      </c>
      <c r="Y35" s="674">
        <v>0.97275692832162697</v>
      </c>
    </row>
    <row r="36" spans="1:25" s="675" customFormat="1">
      <c r="A36" s="675" t="s">
        <v>39</v>
      </c>
      <c r="B36" s="677">
        <v>72</v>
      </c>
      <c r="C36" s="674">
        <v>2.2113022113022112</v>
      </c>
      <c r="D36" s="677">
        <v>3110</v>
      </c>
      <c r="E36" s="674">
        <v>95.515970515970523</v>
      </c>
      <c r="F36" s="677">
        <v>74</v>
      </c>
      <c r="G36" s="674">
        <v>2.2727272727272729</v>
      </c>
      <c r="H36" s="677">
        <v>390</v>
      </c>
      <c r="I36" s="674">
        <v>11.977886977886978</v>
      </c>
      <c r="J36" s="677">
        <v>2795</v>
      </c>
      <c r="K36" s="674">
        <v>85.841523341523342</v>
      </c>
      <c r="L36" s="677">
        <v>71</v>
      </c>
      <c r="M36" s="674">
        <v>2.1805896805896805</v>
      </c>
      <c r="N36" s="677">
        <v>190</v>
      </c>
      <c r="O36" s="674">
        <v>5.8353808353808354</v>
      </c>
      <c r="P36" s="677">
        <v>2993</v>
      </c>
      <c r="Q36" s="674">
        <v>91.922604422604422</v>
      </c>
      <c r="R36" s="677">
        <v>73</v>
      </c>
      <c r="S36" s="674">
        <v>2.2420147420147423</v>
      </c>
      <c r="T36" s="677">
        <v>45</v>
      </c>
      <c r="U36" s="674">
        <v>1.382063882063882</v>
      </c>
      <c r="V36" s="677">
        <v>3141</v>
      </c>
      <c r="W36" s="674">
        <v>96.468058968058969</v>
      </c>
      <c r="X36" s="677">
        <v>70</v>
      </c>
      <c r="Y36" s="674">
        <v>2.1498771498771498</v>
      </c>
    </row>
    <row r="37" spans="1:25" s="675" customFormat="1">
      <c r="A37" s="681" t="s">
        <v>17</v>
      </c>
      <c r="B37" s="682">
        <v>70</v>
      </c>
      <c r="C37" s="683">
        <v>2.028397565922921</v>
      </c>
      <c r="D37" s="682">
        <v>3336</v>
      </c>
      <c r="E37" s="683">
        <v>96.66763257026949</v>
      </c>
      <c r="F37" s="682">
        <v>45</v>
      </c>
      <c r="G37" s="683">
        <v>1.3039698638075921</v>
      </c>
      <c r="H37" s="682">
        <v>327</v>
      </c>
      <c r="I37" s="683">
        <v>9.4755143436685021</v>
      </c>
      <c r="J37" s="682">
        <v>3083</v>
      </c>
      <c r="K37" s="683">
        <v>89.336424224862355</v>
      </c>
      <c r="L37" s="682">
        <v>41</v>
      </c>
      <c r="M37" s="683">
        <v>1.1880614314691393</v>
      </c>
      <c r="N37" s="682">
        <v>183</v>
      </c>
      <c r="O37" s="683">
        <v>5.302810779484207</v>
      </c>
      <c r="P37" s="682">
        <v>3228</v>
      </c>
      <c r="Q37" s="683">
        <v>93.538104897131262</v>
      </c>
      <c r="R37" s="682">
        <v>40</v>
      </c>
      <c r="S37" s="683">
        <v>1.1590843233845263</v>
      </c>
      <c r="T37" s="682">
        <v>35</v>
      </c>
      <c r="U37" s="683">
        <v>1.0141987829614605</v>
      </c>
      <c r="V37" s="682">
        <v>3374</v>
      </c>
      <c r="W37" s="683">
        <v>97.768762677484787</v>
      </c>
      <c r="X37" s="682">
        <v>42</v>
      </c>
      <c r="Y37" s="683">
        <v>1.2170385395537524</v>
      </c>
    </row>
    <row r="38" spans="1:25">
      <c r="A38" s="43" t="s">
        <v>540</v>
      </c>
    </row>
  </sheetData>
  <mergeCells count="17">
    <mergeCell ref="V6:W6"/>
    <mergeCell ref="A5:A7"/>
    <mergeCell ref="B5:G5"/>
    <mergeCell ref="H5:M5"/>
    <mergeCell ref="N5:S5"/>
    <mergeCell ref="T5:Y5"/>
    <mergeCell ref="B6:C6"/>
    <mergeCell ref="D6:E6"/>
    <mergeCell ref="F6:G6"/>
    <mergeCell ref="H6:I6"/>
    <mergeCell ref="J6:K6"/>
    <mergeCell ref="X6:Y6"/>
    <mergeCell ref="L6:M6"/>
    <mergeCell ref="N6:O6"/>
    <mergeCell ref="P6:Q6"/>
    <mergeCell ref="R6:S6"/>
    <mergeCell ref="T6:U6"/>
  </mergeCells>
  <hyperlinks>
    <hyperlink ref="V1" location="Índice!A1" display="(Voltar ao índice)"/>
  </hyperlinks>
  <pageMargins left="0.511811024" right="0.511811024" top="0.78740157499999996" bottom="0.78740157499999996" header="0.31496062000000002" footer="0.31496062000000002"/>
</worksheet>
</file>

<file path=xl/worksheets/sheet45.xml><?xml version="1.0" encoding="utf-8"?>
<worksheet xmlns="http://schemas.openxmlformats.org/spreadsheetml/2006/main" xmlns:r="http://schemas.openxmlformats.org/officeDocument/2006/relationships">
  <dimension ref="A1:R41"/>
  <sheetViews>
    <sheetView workbookViewId="0">
      <selection activeCell="Q1" sqref="Q1"/>
    </sheetView>
  </sheetViews>
  <sheetFormatPr defaultRowHeight="12" customHeight="1"/>
  <cols>
    <col min="1" max="1" width="15.42578125" style="380" customWidth="1"/>
    <col min="2" max="5" width="9.140625" style="388" customWidth="1"/>
    <col min="6" max="13" width="9.140625" style="380" customWidth="1"/>
    <col min="14" max="14" width="9.140625" style="379"/>
    <col min="15" max="15" width="9.140625" style="380"/>
    <col min="16" max="17" width="8" style="380" customWidth="1"/>
    <col min="18" max="18" width="9.140625" style="380"/>
    <col min="19" max="19" width="15" style="380" customWidth="1"/>
    <col min="20" max="20" width="9.28515625" style="380" customWidth="1"/>
    <col min="21" max="256" width="9.140625" style="380"/>
    <col min="257" max="257" width="15.42578125" style="380" customWidth="1"/>
    <col min="258" max="269" width="9.140625" style="380" customWidth="1"/>
    <col min="270" max="512" width="9.140625" style="380"/>
    <col min="513" max="513" width="15.42578125" style="380" customWidth="1"/>
    <col min="514" max="525" width="9.140625" style="380" customWidth="1"/>
    <col min="526" max="768" width="9.140625" style="380"/>
    <col min="769" max="769" width="15.42578125" style="380" customWidth="1"/>
    <col min="770" max="781" width="9.140625" style="380" customWidth="1"/>
    <col min="782" max="1024" width="9.140625" style="380"/>
    <col min="1025" max="1025" width="15.42578125" style="380" customWidth="1"/>
    <col min="1026" max="1037" width="9.140625" style="380" customWidth="1"/>
    <col min="1038" max="1280" width="9.140625" style="380"/>
    <col min="1281" max="1281" width="15.42578125" style="380" customWidth="1"/>
    <col min="1282" max="1293" width="9.140625" style="380" customWidth="1"/>
    <col min="1294" max="1536" width="9.140625" style="380"/>
    <col min="1537" max="1537" width="15.42578125" style="380" customWidth="1"/>
    <col min="1538" max="1549" width="9.140625" style="380" customWidth="1"/>
    <col min="1550" max="1792" width="9.140625" style="380"/>
    <col min="1793" max="1793" width="15.42578125" style="380" customWidth="1"/>
    <col min="1794" max="1805" width="9.140625" style="380" customWidth="1"/>
    <col min="1806" max="2048" width="9.140625" style="380"/>
    <col min="2049" max="2049" width="15.42578125" style="380" customWidth="1"/>
    <col min="2050" max="2061" width="9.140625" style="380" customWidth="1"/>
    <col min="2062" max="2304" width="9.140625" style="380"/>
    <col min="2305" max="2305" width="15.42578125" style="380" customWidth="1"/>
    <col min="2306" max="2317" width="9.140625" style="380" customWidth="1"/>
    <col min="2318" max="2560" width="9.140625" style="380"/>
    <col min="2561" max="2561" width="15.42578125" style="380" customWidth="1"/>
    <col min="2562" max="2573" width="9.140625" style="380" customWidth="1"/>
    <col min="2574" max="2816" width="9.140625" style="380"/>
    <col min="2817" max="2817" width="15.42578125" style="380" customWidth="1"/>
    <col min="2818" max="2829" width="9.140625" style="380" customWidth="1"/>
    <col min="2830" max="3072" width="9.140625" style="380"/>
    <col min="3073" max="3073" width="15.42578125" style="380" customWidth="1"/>
    <col min="3074" max="3085" width="9.140625" style="380" customWidth="1"/>
    <col min="3086" max="3328" width="9.140625" style="380"/>
    <col min="3329" max="3329" width="15.42578125" style="380" customWidth="1"/>
    <col min="3330" max="3341" width="9.140625" style="380" customWidth="1"/>
    <col min="3342" max="3584" width="9.140625" style="380"/>
    <col min="3585" max="3585" width="15.42578125" style="380" customWidth="1"/>
    <col min="3586" max="3597" width="9.140625" style="380" customWidth="1"/>
    <col min="3598" max="3840" width="9.140625" style="380"/>
    <col min="3841" max="3841" width="15.42578125" style="380" customWidth="1"/>
    <col min="3842" max="3853" width="9.140625" style="380" customWidth="1"/>
    <col min="3854" max="4096" width="9.140625" style="380"/>
    <col min="4097" max="4097" width="15.42578125" style="380" customWidth="1"/>
    <col min="4098" max="4109" width="9.140625" style="380" customWidth="1"/>
    <col min="4110" max="4352" width="9.140625" style="380"/>
    <col min="4353" max="4353" width="15.42578125" style="380" customWidth="1"/>
    <col min="4354" max="4365" width="9.140625" style="380" customWidth="1"/>
    <col min="4366" max="4608" width="9.140625" style="380"/>
    <col min="4609" max="4609" width="15.42578125" style="380" customWidth="1"/>
    <col min="4610" max="4621" width="9.140625" style="380" customWidth="1"/>
    <col min="4622" max="4864" width="9.140625" style="380"/>
    <col min="4865" max="4865" width="15.42578125" style="380" customWidth="1"/>
    <col min="4866" max="4877" width="9.140625" style="380" customWidth="1"/>
    <col min="4878" max="5120" width="9.140625" style="380"/>
    <col min="5121" max="5121" width="15.42578125" style="380" customWidth="1"/>
    <col min="5122" max="5133" width="9.140625" style="380" customWidth="1"/>
    <col min="5134" max="5376" width="9.140625" style="380"/>
    <col min="5377" max="5377" width="15.42578125" style="380" customWidth="1"/>
    <col min="5378" max="5389" width="9.140625" style="380" customWidth="1"/>
    <col min="5390" max="5632" width="9.140625" style="380"/>
    <col min="5633" max="5633" width="15.42578125" style="380" customWidth="1"/>
    <col min="5634" max="5645" width="9.140625" style="380" customWidth="1"/>
    <col min="5646" max="5888" width="9.140625" style="380"/>
    <col min="5889" max="5889" width="15.42578125" style="380" customWidth="1"/>
    <col min="5890" max="5901" width="9.140625" style="380" customWidth="1"/>
    <col min="5902" max="6144" width="9.140625" style="380"/>
    <col min="6145" max="6145" width="15.42578125" style="380" customWidth="1"/>
    <col min="6146" max="6157" width="9.140625" style="380" customWidth="1"/>
    <col min="6158" max="6400" width="9.140625" style="380"/>
    <col min="6401" max="6401" width="15.42578125" style="380" customWidth="1"/>
    <col min="6402" max="6413" width="9.140625" style="380" customWidth="1"/>
    <col min="6414" max="6656" width="9.140625" style="380"/>
    <col min="6657" max="6657" width="15.42578125" style="380" customWidth="1"/>
    <col min="6658" max="6669" width="9.140625" style="380" customWidth="1"/>
    <col min="6670" max="6912" width="9.140625" style="380"/>
    <col min="6913" max="6913" width="15.42578125" style="380" customWidth="1"/>
    <col min="6914" max="6925" width="9.140625" style="380" customWidth="1"/>
    <col min="6926" max="7168" width="9.140625" style="380"/>
    <col min="7169" max="7169" width="15.42578125" style="380" customWidth="1"/>
    <col min="7170" max="7181" width="9.140625" style="380" customWidth="1"/>
    <col min="7182" max="7424" width="9.140625" style="380"/>
    <col min="7425" max="7425" width="15.42578125" style="380" customWidth="1"/>
    <col min="7426" max="7437" width="9.140625" style="380" customWidth="1"/>
    <col min="7438" max="7680" width="9.140625" style="380"/>
    <col min="7681" max="7681" width="15.42578125" style="380" customWidth="1"/>
    <col min="7682" max="7693" width="9.140625" style="380" customWidth="1"/>
    <col min="7694" max="7936" width="9.140625" style="380"/>
    <col min="7937" max="7937" width="15.42578125" style="380" customWidth="1"/>
    <col min="7938" max="7949" width="9.140625" style="380" customWidth="1"/>
    <col min="7950" max="8192" width="9.140625" style="380"/>
    <col min="8193" max="8193" width="15.42578125" style="380" customWidth="1"/>
    <col min="8194" max="8205" width="9.140625" style="380" customWidth="1"/>
    <col min="8206" max="8448" width="9.140625" style="380"/>
    <col min="8449" max="8449" width="15.42578125" style="380" customWidth="1"/>
    <col min="8450" max="8461" width="9.140625" style="380" customWidth="1"/>
    <col min="8462" max="8704" width="9.140625" style="380"/>
    <col min="8705" max="8705" width="15.42578125" style="380" customWidth="1"/>
    <col min="8706" max="8717" width="9.140625" style="380" customWidth="1"/>
    <col min="8718" max="8960" width="9.140625" style="380"/>
    <col min="8961" max="8961" width="15.42578125" style="380" customWidth="1"/>
    <col min="8962" max="8973" width="9.140625" style="380" customWidth="1"/>
    <col min="8974" max="9216" width="9.140625" style="380"/>
    <col min="9217" max="9217" width="15.42578125" style="380" customWidth="1"/>
    <col min="9218" max="9229" width="9.140625" style="380" customWidth="1"/>
    <col min="9230" max="9472" width="9.140625" style="380"/>
    <col min="9473" max="9473" width="15.42578125" style="380" customWidth="1"/>
    <col min="9474" max="9485" width="9.140625" style="380" customWidth="1"/>
    <col min="9486" max="9728" width="9.140625" style="380"/>
    <col min="9729" max="9729" width="15.42578125" style="380" customWidth="1"/>
    <col min="9730" max="9741" width="9.140625" style="380" customWidth="1"/>
    <col min="9742" max="9984" width="9.140625" style="380"/>
    <col min="9985" max="9985" width="15.42578125" style="380" customWidth="1"/>
    <col min="9986" max="9997" width="9.140625" style="380" customWidth="1"/>
    <col min="9998" max="10240" width="9.140625" style="380"/>
    <col min="10241" max="10241" width="15.42578125" style="380" customWidth="1"/>
    <col min="10242" max="10253" width="9.140625" style="380" customWidth="1"/>
    <col min="10254" max="10496" width="9.140625" style="380"/>
    <col min="10497" max="10497" width="15.42578125" style="380" customWidth="1"/>
    <col min="10498" max="10509" width="9.140625" style="380" customWidth="1"/>
    <col min="10510" max="10752" width="9.140625" style="380"/>
    <col min="10753" max="10753" width="15.42578125" style="380" customWidth="1"/>
    <col min="10754" max="10765" width="9.140625" style="380" customWidth="1"/>
    <col min="10766" max="11008" width="9.140625" style="380"/>
    <col min="11009" max="11009" width="15.42578125" style="380" customWidth="1"/>
    <col min="11010" max="11021" width="9.140625" style="380" customWidth="1"/>
    <col min="11022" max="11264" width="9.140625" style="380"/>
    <col min="11265" max="11265" width="15.42578125" style="380" customWidth="1"/>
    <col min="11266" max="11277" width="9.140625" style="380" customWidth="1"/>
    <col min="11278" max="11520" width="9.140625" style="380"/>
    <col min="11521" max="11521" width="15.42578125" style="380" customWidth="1"/>
    <col min="11522" max="11533" width="9.140625" style="380" customWidth="1"/>
    <col min="11534" max="11776" width="9.140625" style="380"/>
    <col min="11777" max="11777" width="15.42578125" style="380" customWidth="1"/>
    <col min="11778" max="11789" width="9.140625" style="380" customWidth="1"/>
    <col min="11790" max="12032" width="9.140625" style="380"/>
    <col min="12033" max="12033" width="15.42578125" style="380" customWidth="1"/>
    <col min="12034" max="12045" width="9.140625" style="380" customWidth="1"/>
    <col min="12046" max="12288" width="9.140625" style="380"/>
    <col min="12289" max="12289" width="15.42578125" style="380" customWidth="1"/>
    <col min="12290" max="12301" width="9.140625" style="380" customWidth="1"/>
    <col min="12302" max="12544" width="9.140625" style="380"/>
    <col min="12545" max="12545" width="15.42578125" style="380" customWidth="1"/>
    <col min="12546" max="12557" width="9.140625" style="380" customWidth="1"/>
    <col min="12558" max="12800" width="9.140625" style="380"/>
    <col min="12801" max="12801" width="15.42578125" style="380" customWidth="1"/>
    <col min="12802" max="12813" width="9.140625" style="380" customWidth="1"/>
    <col min="12814" max="13056" width="9.140625" style="380"/>
    <col min="13057" max="13057" width="15.42578125" style="380" customWidth="1"/>
    <col min="13058" max="13069" width="9.140625" style="380" customWidth="1"/>
    <col min="13070" max="13312" width="9.140625" style="380"/>
    <col min="13313" max="13313" width="15.42578125" style="380" customWidth="1"/>
    <col min="13314" max="13325" width="9.140625" style="380" customWidth="1"/>
    <col min="13326" max="13568" width="9.140625" style="380"/>
    <col min="13569" max="13569" width="15.42578125" style="380" customWidth="1"/>
    <col min="13570" max="13581" width="9.140625" style="380" customWidth="1"/>
    <col min="13582" max="13824" width="9.140625" style="380"/>
    <col min="13825" max="13825" width="15.42578125" style="380" customWidth="1"/>
    <col min="13826" max="13837" width="9.140625" style="380" customWidth="1"/>
    <col min="13838" max="14080" width="9.140625" style="380"/>
    <col min="14081" max="14081" width="15.42578125" style="380" customWidth="1"/>
    <col min="14082" max="14093" width="9.140625" style="380" customWidth="1"/>
    <col min="14094" max="14336" width="9.140625" style="380"/>
    <col min="14337" max="14337" width="15.42578125" style="380" customWidth="1"/>
    <col min="14338" max="14349" width="9.140625" style="380" customWidth="1"/>
    <col min="14350" max="14592" width="9.140625" style="380"/>
    <col min="14593" max="14593" width="15.42578125" style="380" customWidth="1"/>
    <col min="14594" max="14605" width="9.140625" style="380" customWidth="1"/>
    <col min="14606" max="14848" width="9.140625" style="380"/>
    <col min="14849" max="14849" width="15.42578125" style="380" customWidth="1"/>
    <col min="14850" max="14861" width="9.140625" style="380" customWidth="1"/>
    <col min="14862" max="15104" width="9.140625" style="380"/>
    <col min="15105" max="15105" width="15.42578125" style="380" customWidth="1"/>
    <col min="15106" max="15117" width="9.140625" style="380" customWidth="1"/>
    <col min="15118" max="15360" width="9.140625" style="380"/>
    <col min="15361" max="15361" width="15.42578125" style="380" customWidth="1"/>
    <col min="15362" max="15373" width="9.140625" style="380" customWidth="1"/>
    <col min="15374" max="15616" width="9.140625" style="380"/>
    <col min="15617" max="15617" width="15.42578125" style="380" customWidth="1"/>
    <col min="15618" max="15629" width="9.140625" style="380" customWidth="1"/>
    <col min="15630" max="15872" width="9.140625" style="380"/>
    <col min="15873" max="15873" width="15.42578125" style="380" customWidth="1"/>
    <col min="15874" max="15885" width="9.140625" style="380" customWidth="1"/>
    <col min="15886" max="16128" width="9.140625" style="380"/>
    <col min="16129" max="16129" width="15.42578125" style="380" customWidth="1"/>
    <col min="16130" max="16141" width="9.140625" style="380" customWidth="1"/>
    <col min="16142" max="16384" width="9.140625" style="380"/>
  </cols>
  <sheetData>
    <row r="1" spans="1:18" ht="12" customHeight="1">
      <c r="A1" s="376" t="s">
        <v>755</v>
      </c>
      <c r="B1" s="377"/>
      <c r="C1" s="377"/>
      <c r="D1" s="377"/>
      <c r="E1" s="377"/>
      <c r="F1" s="378"/>
      <c r="G1" s="378"/>
      <c r="H1" s="378"/>
      <c r="I1" s="378"/>
      <c r="J1" s="378"/>
      <c r="K1" s="378"/>
      <c r="L1" s="378"/>
      <c r="M1" s="378"/>
      <c r="Q1" s="246" t="s">
        <v>214</v>
      </c>
    </row>
    <row r="2" spans="1:18" ht="12" customHeight="1">
      <c r="A2" s="381" t="s">
        <v>797</v>
      </c>
      <c r="B2" s="377"/>
      <c r="C2" s="377"/>
      <c r="D2" s="377"/>
      <c r="E2" s="377"/>
      <c r="F2" s="378"/>
      <c r="G2" s="378"/>
      <c r="H2" s="378"/>
      <c r="I2" s="378"/>
      <c r="J2" s="378"/>
      <c r="K2" s="378"/>
      <c r="L2" s="378"/>
      <c r="M2" s="378"/>
    </row>
    <row r="3" spans="1:18" ht="12" customHeight="1">
      <c r="A3" s="382" t="s">
        <v>371</v>
      </c>
      <c r="B3" s="377"/>
      <c r="C3" s="377"/>
      <c r="D3" s="377"/>
      <c r="E3" s="377"/>
      <c r="F3" s="378"/>
      <c r="G3" s="378"/>
      <c r="H3" s="378"/>
      <c r="I3" s="378"/>
      <c r="J3" s="378"/>
      <c r="K3" s="378"/>
      <c r="L3" s="378"/>
      <c r="M3" s="378"/>
    </row>
    <row r="5" spans="1:18" ht="12" customHeight="1">
      <c r="A5" s="1147" t="s">
        <v>46</v>
      </c>
      <c r="B5" s="1147" t="s">
        <v>372</v>
      </c>
      <c r="C5" s="1147"/>
      <c r="D5" s="1147"/>
      <c r="E5" s="1147"/>
      <c r="F5" s="1150" t="s">
        <v>373</v>
      </c>
      <c r="G5" s="1147"/>
      <c r="H5" s="1147"/>
      <c r="I5" s="1147"/>
      <c r="J5" s="1147" t="s">
        <v>374</v>
      </c>
      <c r="K5" s="1147"/>
      <c r="L5" s="1147"/>
      <c r="M5" s="1147"/>
      <c r="N5" s="1147" t="s">
        <v>105</v>
      </c>
      <c r="O5" s="1147"/>
      <c r="P5" s="1147"/>
      <c r="Q5" s="1148"/>
      <c r="R5" s="383"/>
    </row>
    <row r="6" spans="1:18" ht="12" customHeight="1">
      <c r="A6" s="1147"/>
      <c r="B6" s="1147" t="s">
        <v>122</v>
      </c>
      <c r="C6" s="1147"/>
      <c r="D6" s="1147" t="s">
        <v>375</v>
      </c>
      <c r="E6" s="1147"/>
      <c r="F6" s="1150" t="s">
        <v>122</v>
      </c>
      <c r="G6" s="1147"/>
      <c r="H6" s="1147" t="s">
        <v>375</v>
      </c>
      <c r="I6" s="1147"/>
      <c r="J6" s="1147" t="s">
        <v>122</v>
      </c>
      <c r="K6" s="1147"/>
      <c r="L6" s="1147" t="s">
        <v>375</v>
      </c>
      <c r="M6" s="1147"/>
      <c r="N6" s="1147" t="s">
        <v>122</v>
      </c>
      <c r="O6" s="1147"/>
      <c r="P6" s="1147" t="s">
        <v>375</v>
      </c>
      <c r="Q6" s="1148"/>
      <c r="R6" s="383"/>
    </row>
    <row r="7" spans="1:18" ht="12" customHeight="1">
      <c r="A7" s="1147"/>
      <c r="B7" s="384">
        <v>2013</v>
      </c>
      <c r="C7" s="384">
        <v>2014</v>
      </c>
      <c r="D7" s="384">
        <v>2013</v>
      </c>
      <c r="E7" s="384">
        <v>2014</v>
      </c>
      <c r="F7" s="386">
        <v>2013</v>
      </c>
      <c r="G7" s="384">
        <v>2014</v>
      </c>
      <c r="H7" s="384">
        <v>2013</v>
      </c>
      <c r="I7" s="384">
        <v>2014</v>
      </c>
      <c r="J7" s="384">
        <v>2013</v>
      </c>
      <c r="K7" s="384">
        <v>2014</v>
      </c>
      <c r="L7" s="384">
        <v>2013</v>
      </c>
      <c r="M7" s="384">
        <v>2014</v>
      </c>
      <c r="N7" s="384">
        <v>2013</v>
      </c>
      <c r="O7" s="384">
        <v>2014</v>
      </c>
      <c r="P7" s="384">
        <v>2013</v>
      </c>
      <c r="Q7" s="385">
        <v>2014</v>
      </c>
      <c r="R7" s="387"/>
    </row>
    <row r="8" spans="1:18" ht="12" customHeight="1">
      <c r="A8" s="383"/>
      <c r="F8" s="388"/>
      <c r="G8" s="388"/>
      <c r="H8" s="388"/>
      <c r="J8" s="388"/>
      <c r="K8" s="388"/>
      <c r="L8" s="388"/>
      <c r="N8" s="388"/>
      <c r="P8" s="388"/>
    </row>
    <row r="9" spans="1:18" ht="12" customHeight="1">
      <c r="A9" s="760" t="s">
        <v>6</v>
      </c>
      <c r="B9" s="761">
        <v>15221</v>
      </c>
      <c r="C9" s="761">
        <v>16902</v>
      </c>
      <c r="D9" s="762">
        <v>73.425254632550207</v>
      </c>
      <c r="E9" s="762">
        <v>81.787488667130674</v>
      </c>
      <c r="F9" s="763">
        <v>5573</v>
      </c>
      <c r="G9" s="763">
        <v>5553</v>
      </c>
      <c r="H9" s="762">
        <v>26.883841013547222</v>
      </c>
      <c r="I9" s="762">
        <v>26.870543401288405</v>
      </c>
      <c r="J9" s="763">
        <v>2272</v>
      </c>
      <c r="K9" s="763">
        <v>2173</v>
      </c>
      <c r="L9" s="762">
        <v>10.960001217078645</v>
      </c>
      <c r="M9" s="762">
        <v>10.514981237349126</v>
      </c>
      <c r="N9" s="764">
        <v>23066</v>
      </c>
      <c r="O9" s="764">
        <v>24628</v>
      </c>
      <c r="P9" s="762">
        <v>111.26909686317607</v>
      </c>
      <c r="Q9" s="762">
        <v>119.17301330576821</v>
      </c>
    </row>
    <row r="10" spans="1:18" ht="12" customHeight="1">
      <c r="A10" s="389"/>
      <c r="B10" s="390"/>
      <c r="D10" s="391"/>
      <c r="F10" s="390"/>
      <c r="H10" s="391"/>
      <c r="J10" s="390"/>
      <c r="L10" s="391"/>
      <c r="N10" s="392"/>
      <c r="P10" s="391"/>
    </row>
    <row r="11" spans="1:18" ht="12" customHeight="1">
      <c r="A11" s="393" t="s">
        <v>41</v>
      </c>
      <c r="B11" s="765">
        <v>248</v>
      </c>
      <c r="C11" s="766">
        <v>361</v>
      </c>
      <c r="D11" s="767">
        <v>243.02090722568201</v>
      </c>
      <c r="E11" s="767">
        <v>349.07632891186245</v>
      </c>
      <c r="F11" s="765">
        <v>68</v>
      </c>
      <c r="G11" s="766">
        <v>128</v>
      </c>
      <c r="H11" s="767">
        <v>66.634764884461092</v>
      </c>
      <c r="I11" s="767">
        <v>123.77221634548032</v>
      </c>
      <c r="J11" s="765">
        <v>89</v>
      </c>
      <c r="K11" s="766">
        <v>21</v>
      </c>
      <c r="L11" s="767">
        <v>87.213148157603484</v>
      </c>
      <c r="M11" s="767">
        <v>20.306379244180366</v>
      </c>
      <c r="N11" s="768">
        <v>405</v>
      </c>
      <c r="O11" s="766">
        <v>510</v>
      </c>
      <c r="P11" s="767">
        <v>396.86882026774623</v>
      </c>
      <c r="Q11" s="767">
        <v>493.15492450152317</v>
      </c>
    </row>
    <row r="12" spans="1:18" ht="12" customHeight="1">
      <c r="A12" s="394" t="s">
        <v>25</v>
      </c>
      <c r="B12" s="769">
        <v>135</v>
      </c>
      <c r="C12" s="388">
        <v>117</v>
      </c>
      <c r="D12" s="391">
        <v>34.087742507599842</v>
      </c>
      <c r="E12" s="391">
        <v>29.526221092029221</v>
      </c>
      <c r="F12" s="769">
        <v>68</v>
      </c>
      <c r="G12" s="380">
        <v>69</v>
      </c>
      <c r="H12" s="391">
        <v>17.170122151976216</v>
      </c>
      <c r="I12" s="391">
        <v>17.412899618376205</v>
      </c>
      <c r="J12" s="769">
        <v>12</v>
      </c>
      <c r="K12" s="380">
        <v>27</v>
      </c>
      <c r="L12" s="391">
        <v>3.0300215562310968</v>
      </c>
      <c r="M12" s="391">
        <v>6.8137433289298199</v>
      </c>
      <c r="N12" s="392">
        <v>215</v>
      </c>
      <c r="O12" s="388">
        <v>213</v>
      </c>
      <c r="P12" s="391">
        <v>54.287886215807148</v>
      </c>
      <c r="Q12" s="391">
        <v>53.75286403933525</v>
      </c>
    </row>
    <row r="13" spans="1:18" ht="12" customHeight="1">
      <c r="A13" s="394" t="s">
        <v>15</v>
      </c>
      <c r="B13" s="769">
        <v>46</v>
      </c>
      <c r="C13" s="388">
        <v>52</v>
      </c>
      <c r="D13" s="391">
        <v>46.294319089168773</v>
      </c>
      <c r="E13" s="391">
        <v>51.295802839985797</v>
      </c>
      <c r="F13" s="769">
        <v>46</v>
      </c>
      <c r="G13" s="380">
        <v>92</v>
      </c>
      <c r="H13" s="391">
        <v>46.294319089168773</v>
      </c>
      <c r="I13" s="391">
        <v>90.75411271689795</v>
      </c>
      <c r="J13" s="769">
        <v>6</v>
      </c>
      <c r="K13" s="380">
        <v>62</v>
      </c>
      <c r="L13" s="391">
        <v>6.0383894464133183</v>
      </c>
      <c r="M13" s="391">
        <v>61.160380309213835</v>
      </c>
      <c r="N13" s="392">
        <v>98</v>
      </c>
      <c r="O13" s="388">
        <v>206</v>
      </c>
      <c r="P13" s="391">
        <v>98.627027624750866</v>
      </c>
      <c r="Q13" s="391">
        <v>203.21029586609757</v>
      </c>
    </row>
    <row r="14" spans="1:18" ht="12" customHeight="1">
      <c r="A14" s="394" t="s">
        <v>18</v>
      </c>
      <c r="B14" s="769">
        <v>52</v>
      </c>
      <c r="C14" s="388">
        <v>58</v>
      </c>
      <c r="D14" s="391">
        <v>10.529076953936029</v>
      </c>
      <c r="E14" s="391">
        <v>11.663045711705015</v>
      </c>
      <c r="F14" s="769">
        <v>75</v>
      </c>
      <c r="G14" s="380">
        <v>52</v>
      </c>
      <c r="H14" s="391">
        <v>15.186168683561579</v>
      </c>
      <c r="I14" s="391">
        <v>10.456523741528635</v>
      </c>
      <c r="J14" s="769">
        <v>12</v>
      </c>
      <c r="K14" s="380">
        <v>17</v>
      </c>
      <c r="L14" s="391">
        <v>2.4297869893698527</v>
      </c>
      <c r="M14" s="391">
        <v>3.4184789154997461</v>
      </c>
      <c r="N14" s="392">
        <v>139</v>
      </c>
      <c r="O14" s="388">
        <v>127</v>
      </c>
      <c r="P14" s="391">
        <v>28.145032626867462</v>
      </c>
      <c r="Q14" s="391">
        <v>25.538048368733399</v>
      </c>
    </row>
    <row r="15" spans="1:18" ht="12" customHeight="1">
      <c r="A15" s="394" t="s">
        <v>8</v>
      </c>
      <c r="B15" s="769">
        <v>448</v>
      </c>
      <c r="C15" s="388">
        <v>460</v>
      </c>
      <c r="D15" s="391">
        <v>27.808377227604307</v>
      </c>
      <c r="E15" s="391">
        <v>28.766745813914067</v>
      </c>
      <c r="F15" s="769">
        <v>118</v>
      </c>
      <c r="G15" s="380">
        <v>149</v>
      </c>
      <c r="H15" s="391">
        <v>7.324527930485063</v>
      </c>
      <c r="I15" s="391">
        <v>9.3179241875504264</v>
      </c>
      <c r="J15" s="769">
        <v>66</v>
      </c>
      <c r="K15" s="380">
        <v>60</v>
      </c>
      <c r="L15" s="391">
        <v>4.0967698594238486</v>
      </c>
      <c r="M15" s="391">
        <v>3.7521842365974876</v>
      </c>
      <c r="N15" s="392">
        <v>632</v>
      </c>
      <c r="O15" s="388">
        <v>669</v>
      </c>
      <c r="P15" s="391">
        <v>39.229675017513223</v>
      </c>
      <c r="Q15" s="391">
        <v>41.836854238061989</v>
      </c>
    </row>
    <row r="16" spans="1:18" ht="12" customHeight="1">
      <c r="A16" s="394" t="s">
        <v>9</v>
      </c>
      <c r="B16" s="769">
        <v>365</v>
      </c>
      <c r="C16" s="388">
        <v>446</v>
      </c>
      <c r="D16" s="391">
        <v>36.442380284500942</v>
      </c>
      <c r="E16" s="391">
        <v>44.797744880289578</v>
      </c>
      <c r="F16" s="769">
        <v>483</v>
      </c>
      <c r="G16" s="380">
        <v>412</v>
      </c>
      <c r="H16" s="391">
        <v>48.223752540860147</v>
      </c>
      <c r="I16" s="391">
        <v>41.382670158473779</v>
      </c>
      <c r="J16" s="769">
        <v>278</v>
      </c>
      <c r="K16" s="380">
        <v>96</v>
      </c>
      <c r="L16" s="391">
        <v>27.756114298880171</v>
      </c>
      <c r="M16" s="391">
        <v>9.6425639204210754</v>
      </c>
      <c r="N16" s="392">
        <v>1126</v>
      </c>
      <c r="O16" s="388">
        <v>954</v>
      </c>
      <c r="P16" s="391">
        <v>112.42224712424128</v>
      </c>
      <c r="Q16" s="391">
        <v>95.822978959184425</v>
      </c>
    </row>
    <row r="17" spans="1:17" ht="12" customHeight="1">
      <c r="A17" s="394" t="s">
        <v>26</v>
      </c>
      <c r="B17" s="769">
        <v>520</v>
      </c>
      <c r="C17" s="388">
        <v>710</v>
      </c>
      <c r="D17" s="391">
        <v>185.60228359204709</v>
      </c>
      <c r="E17" s="391">
        <v>253.37466621418227</v>
      </c>
      <c r="F17" s="769">
        <v>212</v>
      </c>
      <c r="G17" s="380">
        <v>239</v>
      </c>
      <c r="H17" s="391">
        <v>75.66862331060382</v>
      </c>
      <c r="I17" s="391">
        <v>85.290908767872622</v>
      </c>
      <c r="J17" s="769">
        <v>93</v>
      </c>
      <c r="K17" s="380">
        <v>125</v>
      </c>
      <c r="L17" s="391">
        <v>33.194254565500728</v>
      </c>
      <c r="M17" s="391">
        <v>44.608215882778573</v>
      </c>
      <c r="N17" s="392">
        <v>825</v>
      </c>
      <c r="O17" s="388">
        <v>1074</v>
      </c>
      <c r="P17" s="391">
        <v>294.46516146815162</v>
      </c>
      <c r="Q17" s="391">
        <v>383.27379086483347</v>
      </c>
    </row>
    <row r="18" spans="1:17" ht="12" customHeight="1">
      <c r="A18" s="394" t="s">
        <v>10</v>
      </c>
      <c r="B18" s="769">
        <v>781</v>
      </c>
      <c r="C18" s="388">
        <v>754</v>
      </c>
      <c r="D18" s="391">
        <v>204.21263117542441</v>
      </c>
      <c r="E18" s="391">
        <v>197.46800171668954</v>
      </c>
      <c r="F18" s="769">
        <v>93</v>
      </c>
      <c r="G18" s="380">
        <v>149</v>
      </c>
      <c r="H18" s="391">
        <v>24.31725313612608</v>
      </c>
      <c r="I18" s="391">
        <v>39.022191320672071</v>
      </c>
      <c r="J18" s="769">
        <v>30</v>
      </c>
      <c r="K18" s="380">
        <v>37</v>
      </c>
      <c r="L18" s="391">
        <v>7.8442752052019609</v>
      </c>
      <c r="M18" s="391">
        <v>9.6900743547977637</v>
      </c>
      <c r="N18" s="392">
        <v>904</v>
      </c>
      <c r="O18" s="388">
        <v>940</v>
      </c>
      <c r="P18" s="391">
        <v>236.37415951675246</v>
      </c>
      <c r="Q18" s="391">
        <v>246.18026739215938</v>
      </c>
    </row>
    <row r="19" spans="1:17" ht="12" customHeight="1">
      <c r="A19" s="394" t="s">
        <v>65</v>
      </c>
      <c r="B19" s="769">
        <v>273</v>
      </c>
      <c r="C19" s="388">
        <v>319</v>
      </c>
      <c r="D19" s="391">
        <v>40.719710486508447</v>
      </c>
      <c r="E19" s="391">
        <v>47.448985382018002</v>
      </c>
      <c r="F19" s="769">
        <v>82</v>
      </c>
      <c r="G19" s="380">
        <v>85</v>
      </c>
      <c r="H19" s="391">
        <v>12.230828790819388</v>
      </c>
      <c r="I19" s="391">
        <v>12.643146575145863</v>
      </c>
      <c r="J19" s="769">
        <v>12</v>
      </c>
      <c r="K19" s="380">
        <v>10</v>
      </c>
      <c r="L19" s="391">
        <v>1.7898773840223494</v>
      </c>
      <c r="M19" s="391">
        <v>1.4874290088406896</v>
      </c>
      <c r="N19" s="392">
        <v>367</v>
      </c>
      <c r="O19" s="388">
        <v>414</v>
      </c>
      <c r="P19" s="391">
        <v>54.740416661350189</v>
      </c>
      <c r="Q19" s="391">
        <v>61.57956096600455</v>
      </c>
    </row>
    <row r="20" spans="1:17" ht="12" customHeight="1">
      <c r="A20" s="394" t="s">
        <v>27</v>
      </c>
      <c r="B20" s="769">
        <v>14</v>
      </c>
      <c r="C20" s="388">
        <v>46</v>
      </c>
      <c r="D20" s="391">
        <v>1.6988494751042087</v>
      </c>
      <c r="E20" s="391">
        <v>5.5411046949566911</v>
      </c>
      <c r="F20" s="769">
        <v>98</v>
      </c>
      <c r="G20" s="380">
        <v>82</v>
      </c>
      <c r="H20" s="391">
        <v>11.89194632572946</v>
      </c>
      <c r="I20" s="391">
        <v>9.8776214127488835</v>
      </c>
      <c r="J20" s="769">
        <v>11</v>
      </c>
      <c r="K20" s="380">
        <v>12</v>
      </c>
      <c r="L20" s="391">
        <v>1.3348103018675925</v>
      </c>
      <c r="M20" s="391">
        <v>1.4455055725973978</v>
      </c>
      <c r="N20" s="392">
        <v>123</v>
      </c>
      <c r="O20" s="388">
        <v>140</v>
      </c>
      <c r="P20" s="391">
        <v>14.925606102701261</v>
      </c>
      <c r="Q20" s="391">
        <v>16.864231680302975</v>
      </c>
    </row>
    <row r="21" spans="1:17" ht="12" customHeight="1">
      <c r="A21" s="394" t="s">
        <v>28</v>
      </c>
      <c r="B21" s="769">
        <v>106</v>
      </c>
      <c r="C21" s="380">
        <v>81</v>
      </c>
      <c r="D21" s="391">
        <v>31.42481035303279</v>
      </c>
      <c r="E21" s="391">
        <v>24.014596936638771</v>
      </c>
      <c r="F21" s="769">
        <v>50</v>
      </c>
      <c r="G21" s="380">
        <v>49</v>
      </c>
      <c r="H21" s="391">
        <v>14.82302375143056</v>
      </c>
      <c r="I21" s="391">
        <v>14.527348764139502</v>
      </c>
      <c r="J21" s="769" t="s">
        <v>40</v>
      </c>
      <c r="K21" s="770" t="s">
        <v>40</v>
      </c>
      <c r="L21" s="771" t="s">
        <v>213</v>
      </c>
      <c r="M21" s="772" t="s">
        <v>40</v>
      </c>
      <c r="N21" s="392">
        <v>156</v>
      </c>
      <c r="O21" s="388">
        <v>130</v>
      </c>
      <c r="P21" s="391">
        <v>46.247834104463351</v>
      </c>
      <c r="Q21" s="391">
        <v>38.541945700778271</v>
      </c>
    </row>
    <row r="22" spans="1:17" ht="12" customHeight="1">
      <c r="A22" s="394" t="s">
        <v>66</v>
      </c>
      <c r="B22" s="769">
        <v>176</v>
      </c>
      <c r="C22" s="380">
        <v>194</v>
      </c>
      <c r="D22" s="391">
        <v>65.053450630497338</v>
      </c>
      <c r="E22" s="391">
        <v>71.76523955443308</v>
      </c>
      <c r="F22" s="769">
        <v>21</v>
      </c>
      <c r="G22" s="380">
        <v>19</v>
      </c>
      <c r="H22" s="391">
        <v>7.7620594502297955</v>
      </c>
      <c r="I22" s="391">
        <v>7.0285543893516946</v>
      </c>
      <c r="J22" s="769">
        <v>30</v>
      </c>
      <c r="K22" s="380">
        <v>17</v>
      </c>
      <c r="L22" s="391">
        <v>11.088656357471136</v>
      </c>
      <c r="M22" s="391">
        <v>6.2887065588936215</v>
      </c>
      <c r="N22" s="392">
        <v>227</v>
      </c>
      <c r="O22" s="388">
        <v>230</v>
      </c>
      <c r="P22" s="391">
        <v>83.90416643819826</v>
      </c>
      <c r="Q22" s="391">
        <v>85.0825005026784</v>
      </c>
    </row>
    <row r="23" spans="1:17" ht="12" customHeight="1">
      <c r="A23" s="394" t="s">
        <v>29</v>
      </c>
      <c r="B23" s="769">
        <v>1068</v>
      </c>
      <c r="C23" s="388">
        <v>1150</v>
      </c>
      <c r="D23" s="391">
        <v>52.861530319209933</v>
      </c>
      <c r="E23" s="391">
        <v>57.377261346916256</v>
      </c>
      <c r="F23" s="769">
        <v>322</v>
      </c>
      <c r="G23" s="380">
        <v>365</v>
      </c>
      <c r="H23" s="391">
        <v>15.937652399611983</v>
      </c>
      <c r="I23" s="391">
        <v>18.211043818803855</v>
      </c>
      <c r="J23" s="769">
        <v>172</v>
      </c>
      <c r="K23" s="380">
        <v>296</v>
      </c>
      <c r="L23" s="391">
        <v>8.5132801637678917</v>
      </c>
      <c r="M23" s="391">
        <v>14.768408137988882</v>
      </c>
      <c r="N23" s="392">
        <v>1562</v>
      </c>
      <c r="O23" s="388">
        <v>1811</v>
      </c>
      <c r="P23" s="391">
        <v>77.312462882589813</v>
      </c>
      <c r="Q23" s="391">
        <v>90.356713303708986</v>
      </c>
    </row>
    <row r="24" spans="1:17" ht="12" customHeight="1">
      <c r="A24" s="394" t="s">
        <v>30</v>
      </c>
      <c r="B24" s="769">
        <v>237</v>
      </c>
      <c r="C24" s="388">
        <v>214</v>
      </c>
      <c r="D24" s="391">
        <v>24.082217015868306</v>
      </c>
      <c r="E24" s="391">
        <v>21.666945174618917</v>
      </c>
      <c r="F24" s="769">
        <v>84</v>
      </c>
      <c r="G24" s="380">
        <v>105</v>
      </c>
      <c r="H24" s="391">
        <v>8.5354693220799067</v>
      </c>
      <c r="I24" s="391">
        <v>10.630977772593395</v>
      </c>
      <c r="J24" s="769">
        <v>48</v>
      </c>
      <c r="K24" s="380">
        <v>41</v>
      </c>
      <c r="L24" s="391">
        <v>4.8774110411885179</v>
      </c>
      <c r="M24" s="391">
        <v>4.1511437016793256</v>
      </c>
      <c r="N24" s="392">
        <v>369</v>
      </c>
      <c r="O24" s="388">
        <v>360</v>
      </c>
      <c r="P24" s="391">
        <v>37.49509737913673</v>
      </c>
      <c r="Q24" s="391">
        <v>36.449066648891637</v>
      </c>
    </row>
    <row r="25" spans="1:17" ht="12" customHeight="1">
      <c r="A25" s="394" t="s">
        <v>84</v>
      </c>
      <c r="B25" s="769">
        <v>391</v>
      </c>
      <c r="C25" s="388">
        <v>472</v>
      </c>
      <c r="D25" s="391">
        <v>95.296815678502441</v>
      </c>
      <c r="E25" s="391">
        <v>114.9277197581858</v>
      </c>
      <c r="F25" s="769">
        <v>154</v>
      </c>
      <c r="G25" s="380">
        <v>93</v>
      </c>
      <c r="H25" s="391">
        <v>37.533784180279731</v>
      </c>
      <c r="I25" s="391">
        <v>22.64465664726966</v>
      </c>
      <c r="J25" s="769">
        <v>17</v>
      </c>
      <c r="K25" s="380">
        <v>17</v>
      </c>
      <c r="L25" s="391">
        <v>4.1433398121088016</v>
      </c>
      <c r="M25" s="391">
        <v>4.1393458387482172</v>
      </c>
      <c r="N25" s="392">
        <v>562</v>
      </c>
      <c r="O25" s="388">
        <v>582</v>
      </c>
      <c r="P25" s="391">
        <v>136.97393967089096</v>
      </c>
      <c r="Q25" s="391">
        <v>141.71172224420366</v>
      </c>
    </row>
    <row r="26" spans="1:17" ht="12" customHeight="1">
      <c r="A26" s="394" t="s">
        <v>82</v>
      </c>
      <c r="B26" s="769">
        <v>708</v>
      </c>
      <c r="C26" s="388">
        <v>629</v>
      </c>
      <c r="D26" s="391">
        <v>64.256347874128906</v>
      </c>
      <c r="E26" s="391">
        <v>57.61982564387845</v>
      </c>
      <c r="F26" s="769">
        <v>218</v>
      </c>
      <c r="G26" s="380">
        <v>287</v>
      </c>
      <c r="H26" s="391">
        <v>19.785146661808053</v>
      </c>
      <c r="I26" s="391">
        <v>26.290763052135318</v>
      </c>
      <c r="J26" s="769">
        <v>73</v>
      </c>
      <c r="K26" s="380">
        <v>72</v>
      </c>
      <c r="L26" s="391">
        <v>6.6253014051008625</v>
      </c>
      <c r="M26" s="391">
        <v>6.595592124577502</v>
      </c>
      <c r="N26" s="392">
        <v>999</v>
      </c>
      <c r="O26" s="388">
        <v>988</v>
      </c>
      <c r="P26" s="391">
        <v>90.666795941037819</v>
      </c>
      <c r="Q26" s="391">
        <v>90.506180820591268</v>
      </c>
    </row>
    <row r="27" spans="1:17" ht="12" customHeight="1">
      <c r="A27" s="394" t="s">
        <v>32</v>
      </c>
      <c r="B27" s="769">
        <v>1190</v>
      </c>
      <c r="C27" s="388">
        <v>1094</v>
      </c>
      <c r="D27" s="391">
        <v>119.05236492536146</v>
      </c>
      <c r="E27" s="391">
        <v>109.3149123530288</v>
      </c>
      <c r="F27" s="769">
        <v>345</v>
      </c>
      <c r="G27" s="380">
        <v>329</v>
      </c>
      <c r="H27" s="391">
        <v>34.515181427940931</v>
      </c>
      <c r="I27" s="391">
        <v>32.874411484594589</v>
      </c>
      <c r="J27" s="769">
        <v>155</v>
      </c>
      <c r="K27" s="380">
        <v>172</v>
      </c>
      <c r="L27" s="391">
        <v>15.506820641538678</v>
      </c>
      <c r="M27" s="391">
        <v>17.18662241747802</v>
      </c>
      <c r="N27" s="392">
        <v>1690</v>
      </c>
      <c r="O27" s="388">
        <v>1595</v>
      </c>
      <c r="P27" s="391">
        <v>169.07436699484109</v>
      </c>
      <c r="Q27" s="391">
        <v>159.37594625510141</v>
      </c>
    </row>
    <row r="28" spans="1:17" ht="12" customHeight="1">
      <c r="A28" s="394" t="s">
        <v>33</v>
      </c>
      <c r="B28" s="769">
        <v>61</v>
      </c>
      <c r="C28" s="388">
        <v>42</v>
      </c>
      <c r="D28" s="391">
        <v>17.193419298314691</v>
      </c>
      <c r="E28" s="391">
        <v>11.789416129057278</v>
      </c>
      <c r="F28" s="769">
        <v>45</v>
      </c>
      <c r="G28" s="380">
        <v>5</v>
      </c>
      <c r="H28" s="391">
        <v>12.683669974166575</v>
      </c>
      <c r="I28" s="391">
        <v>1.4035019201258665</v>
      </c>
      <c r="J28" s="769" t="s">
        <v>40</v>
      </c>
      <c r="K28" s="380">
        <v>9</v>
      </c>
      <c r="L28" s="772" t="s">
        <v>40</v>
      </c>
      <c r="M28" s="391">
        <v>2.5263034562265596</v>
      </c>
      <c r="N28" s="392">
        <v>106</v>
      </c>
      <c r="O28" s="388">
        <v>56</v>
      </c>
      <c r="P28" s="391">
        <v>29.877089272481264</v>
      </c>
      <c r="Q28" s="391">
        <v>15.719221505409704</v>
      </c>
    </row>
    <row r="29" spans="1:17" ht="12" customHeight="1">
      <c r="A29" s="394" t="s">
        <v>12</v>
      </c>
      <c r="B29" s="769">
        <v>546</v>
      </c>
      <c r="C29" s="388">
        <v>723</v>
      </c>
      <c r="D29" s="391">
        <v>34.987373593063388</v>
      </c>
      <c r="E29" s="391">
        <v>46.75032775387745</v>
      </c>
      <c r="F29" s="769">
        <v>360</v>
      </c>
      <c r="G29" s="380">
        <v>491</v>
      </c>
      <c r="H29" s="391">
        <v>23.068597973448387</v>
      </c>
      <c r="I29" s="391">
        <v>31.748839456644298</v>
      </c>
      <c r="J29" s="769">
        <v>306</v>
      </c>
      <c r="K29" s="380">
        <v>322</v>
      </c>
      <c r="L29" s="391">
        <v>19.608308277431131</v>
      </c>
      <c r="M29" s="391">
        <v>20.821031171159802</v>
      </c>
      <c r="N29" s="392">
        <v>1212</v>
      </c>
      <c r="O29" s="388">
        <v>1536</v>
      </c>
      <c r="P29" s="391">
        <v>77.664279843942907</v>
      </c>
      <c r="Q29" s="391">
        <v>99.32019838168155</v>
      </c>
    </row>
    <row r="30" spans="1:17" ht="12" customHeight="1">
      <c r="A30" s="394" t="s">
        <v>35</v>
      </c>
      <c r="B30" s="769">
        <v>15</v>
      </c>
      <c r="C30" s="388">
        <v>47</v>
      </c>
      <c r="D30" s="391">
        <v>4.1689667856472141</v>
      </c>
      <c r="E30" s="391">
        <v>13.051210107695209</v>
      </c>
      <c r="F30" s="769">
        <v>45</v>
      </c>
      <c r="G30" s="380">
        <v>62</v>
      </c>
      <c r="H30" s="391">
        <v>12.506900356941644</v>
      </c>
      <c r="I30" s="391">
        <v>17.216489929300064</v>
      </c>
      <c r="J30" s="769">
        <v>11</v>
      </c>
      <c r="K30" s="380">
        <v>28</v>
      </c>
      <c r="L30" s="391">
        <v>3.0572423094746242</v>
      </c>
      <c r="M30" s="391">
        <v>7.7751890003290614</v>
      </c>
      <c r="N30" s="392">
        <v>71</v>
      </c>
      <c r="O30" s="388">
        <v>137</v>
      </c>
      <c r="P30" s="391">
        <v>19.733109452063481</v>
      </c>
      <c r="Q30" s="391">
        <v>38.042889037324329</v>
      </c>
    </row>
    <row r="31" spans="1:17" ht="12" customHeight="1">
      <c r="A31" s="394" t="s">
        <v>36</v>
      </c>
      <c r="B31" s="769">
        <v>693</v>
      </c>
      <c r="C31" s="388">
        <v>905</v>
      </c>
      <c r="D31" s="391">
        <v>66.690638513195452</v>
      </c>
      <c r="E31" s="391">
        <v>88.187594417089187</v>
      </c>
      <c r="F31" s="769">
        <v>187</v>
      </c>
      <c r="G31" s="380">
        <v>183</v>
      </c>
      <c r="H31" s="391">
        <v>17.995886582925756</v>
      </c>
      <c r="I31" s="391">
        <v>17.832408594836817</v>
      </c>
      <c r="J31" s="769">
        <v>97</v>
      </c>
      <c r="K31" s="380">
        <v>95</v>
      </c>
      <c r="L31" s="391">
        <v>9.3347646980951797</v>
      </c>
      <c r="M31" s="391">
        <v>9.257261292401628</v>
      </c>
      <c r="N31" s="392">
        <v>977</v>
      </c>
      <c r="O31" s="388">
        <v>1183</v>
      </c>
      <c r="P31" s="391">
        <v>94.021289794216386</v>
      </c>
      <c r="Q31" s="391">
        <v>115.27726430432762</v>
      </c>
    </row>
    <row r="32" spans="1:17" ht="12" customHeight="1">
      <c r="A32" s="394" t="s">
        <v>43</v>
      </c>
      <c r="B32" s="769">
        <v>165</v>
      </c>
      <c r="C32" s="388">
        <v>171</v>
      </c>
      <c r="D32" s="391">
        <v>83.98496890003311</v>
      </c>
      <c r="E32" s="391">
        <v>87.258368692803828</v>
      </c>
      <c r="F32" s="769">
        <v>68</v>
      </c>
      <c r="G32" s="380">
        <v>13</v>
      </c>
      <c r="H32" s="391">
        <v>34.611987183043951</v>
      </c>
      <c r="I32" s="391">
        <v>6.6336771520845019</v>
      </c>
      <c r="J32" s="769">
        <v>2</v>
      </c>
      <c r="K32" s="380">
        <v>29</v>
      </c>
      <c r="L32" s="391">
        <v>1.0179996230307045</v>
      </c>
      <c r="M32" s="391">
        <v>14.798202877726967</v>
      </c>
      <c r="N32" s="392">
        <v>235</v>
      </c>
      <c r="O32" s="388">
        <v>213</v>
      </c>
      <c r="P32" s="391">
        <v>119.61495570610776</v>
      </c>
      <c r="Q32" s="391">
        <v>108.69024872261531</v>
      </c>
    </row>
    <row r="33" spans="1:18" ht="12" customHeight="1">
      <c r="A33" s="394" t="s">
        <v>58</v>
      </c>
      <c r="B33" s="769">
        <v>5</v>
      </c>
      <c r="C33" s="388">
        <v>20</v>
      </c>
      <c r="D33" s="391">
        <v>7.7229648128525001</v>
      </c>
      <c r="E33" s="391">
        <v>30.534690204242107</v>
      </c>
      <c r="F33" s="769">
        <v>157</v>
      </c>
      <c r="G33" s="380">
        <v>14</v>
      </c>
      <c r="H33" s="391">
        <v>242.50109512356849</v>
      </c>
      <c r="I33" s="391">
        <v>21.374283142969475</v>
      </c>
      <c r="J33" s="769">
        <v>9</v>
      </c>
      <c r="K33" s="380">
        <v>3</v>
      </c>
      <c r="L33" s="391">
        <v>13.901336663134501</v>
      </c>
      <c r="M33" s="391">
        <v>4.5802035306363162</v>
      </c>
      <c r="N33" s="392">
        <v>171</v>
      </c>
      <c r="O33" s="388">
        <v>37</v>
      </c>
      <c r="P33" s="391">
        <v>264.12539659955547</v>
      </c>
      <c r="Q33" s="391">
        <v>56.489176877847903</v>
      </c>
    </row>
    <row r="34" spans="1:18" ht="12" customHeight="1">
      <c r="A34" s="394" t="s">
        <v>13</v>
      </c>
      <c r="B34" s="769">
        <v>66</v>
      </c>
      <c r="C34" s="388">
        <v>103</v>
      </c>
      <c r="D34" s="391">
        <v>10.161926384735862</v>
      </c>
      <c r="E34" s="391">
        <v>15.990383843506025</v>
      </c>
      <c r="F34" s="769">
        <v>206</v>
      </c>
      <c r="G34" s="380">
        <v>155</v>
      </c>
      <c r="H34" s="391">
        <v>31.71752780690284</v>
      </c>
      <c r="I34" s="391">
        <v>24.06319898780033</v>
      </c>
      <c r="J34" s="769">
        <v>91</v>
      </c>
      <c r="K34" s="380">
        <v>36</v>
      </c>
      <c r="L34" s="391">
        <v>14.011140924408537</v>
      </c>
      <c r="M34" s="391">
        <v>5.5888720229729802</v>
      </c>
      <c r="N34" s="392">
        <v>363</v>
      </c>
      <c r="O34" s="388">
        <v>294</v>
      </c>
      <c r="P34" s="391">
        <v>55.890595116047237</v>
      </c>
      <c r="Q34" s="391">
        <v>45.642454854279343</v>
      </c>
    </row>
    <row r="35" spans="1:18" ht="12" customHeight="1">
      <c r="A35" s="394" t="s">
        <v>38</v>
      </c>
      <c r="B35" s="769">
        <v>6812</v>
      </c>
      <c r="C35" s="388">
        <v>7622</v>
      </c>
      <c r="D35" s="391">
        <v>166.46752872719125</v>
      </c>
      <c r="E35" s="391">
        <v>186.74112433943122</v>
      </c>
      <c r="F35" s="769">
        <v>1840</v>
      </c>
      <c r="G35" s="380">
        <v>1751</v>
      </c>
      <c r="H35" s="391">
        <v>44.964805175870808</v>
      </c>
      <c r="I35" s="391">
        <v>42.899988023923392</v>
      </c>
      <c r="J35" s="769">
        <v>612</v>
      </c>
      <c r="K35" s="380">
        <v>532</v>
      </c>
      <c r="L35" s="391">
        <v>14.955685199800508</v>
      </c>
      <c r="M35" s="391">
        <v>13.034148274544398</v>
      </c>
      <c r="N35" s="392">
        <v>9264</v>
      </c>
      <c r="O35" s="388">
        <v>9905</v>
      </c>
      <c r="P35" s="391">
        <v>226.38801910286259</v>
      </c>
      <c r="Q35" s="391">
        <v>242.67526063789899</v>
      </c>
    </row>
    <row r="36" spans="1:18" ht="12" customHeight="1">
      <c r="A36" s="394" t="s">
        <v>39</v>
      </c>
      <c r="B36" s="769">
        <v>60</v>
      </c>
      <c r="C36" s="388">
        <v>72</v>
      </c>
      <c r="D36" s="391">
        <v>23.650903101691952</v>
      </c>
      <c r="E36" s="391">
        <v>28.296221982964113</v>
      </c>
      <c r="F36" s="769">
        <v>62</v>
      </c>
      <c r="G36" s="380">
        <v>74</v>
      </c>
      <c r="H36" s="391">
        <v>24.439266538415019</v>
      </c>
      <c r="I36" s="391">
        <v>29.082228149157565</v>
      </c>
      <c r="J36" s="769">
        <v>9</v>
      </c>
      <c r="K36" s="380">
        <v>18</v>
      </c>
      <c r="L36" s="391">
        <v>3.5476354652537925</v>
      </c>
      <c r="M36" s="391">
        <v>7.0740554957410282</v>
      </c>
      <c r="N36" s="392">
        <v>131</v>
      </c>
      <c r="O36" s="388">
        <v>164</v>
      </c>
      <c r="P36" s="391">
        <v>51.637805105360755</v>
      </c>
      <c r="Q36" s="391">
        <v>64.452505627862706</v>
      </c>
    </row>
    <row r="37" spans="1:18" ht="12" customHeight="1">
      <c r="A37" s="395" t="s">
        <v>17</v>
      </c>
      <c r="B37" s="773">
        <v>40</v>
      </c>
      <c r="C37" s="774">
        <v>40</v>
      </c>
      <c r="D37" s="775">
        <v>22.980682154054094</v>
      </c>
      <c r="E37" s="775">
        <v>22.882655101977022</v>
      </c>
      <c r="F37" s="773">
        <v>66</v>
      </c>
      <c r="G37" s="774">
        <v>101</v>
      </c>
      <c r="H37" s="775">
        <v>37.918125554189253</v>
      </c>
      <c r="I37" s="775">
        <v>57.778704132491988</v>
      </c>
      <c r="J37" s="773">
        <v>31</v>
      </c>
      <c r="K37" s="774">
        <v>19</v>
      </c>
      <c r="L37" s="775">
        <v>17.810028669391922</v>
      </c>
      <c r="M37" s="775">
        <v>10.869261173439087</v>
      </c>
      <c r="N37" s="776">
        <v>137</v>
      </c>
      <c r="O37" s="774">
        <v>160</v>
      </c>
      <c r="P37" s="775">
        <v>78.708836377635265</v>
      </c>
      <c r="Q37" s="775">
        <v>91.530620407908089</v>
      </c>
    </row>
    <row r="38" spans="1:18" ht="11.25">
      <c r="A38" s="1149" t="s">
        <v>601</v>
      </c>
      <c r="B38" s="1149"/>
      <c r="C38" s="1149"/>
      <c r="D38" s="1149"/>
      <c r="E38" s="1149"/>
      <c r="F38" s="1149"/>
      <c r="G38" s="1149"/>
      <c r="H38" s="1149"/>
      <c r="I38" s="1149"/>
      <c r="J38" s="1149"/>
      <c r="K38" s="1149"/>
      <c r="L38" s="1149"/>
      <c r="M38" s="1149"/>
      <c r="N38" s="1149"/>
      <c r="O38" s="1149"/>
      <c r="P38" s="1149"/>
      <c r="Q38" s="1149"/>
    </row>
    <row r="39" spans="1:18" s="396" customFormat="1" ht="12" customHeight="1">
      <c r="A39" s="382" t="s">
        <v>172</v>
      </c>
      <c r="B39" s="377"/>
      <c r="C39" s="377"/>
      <c r="D39" s="377"/>
      <c r="E39" s="377"/>
      <c r="F39" s="378"/>
      <c r="G39" s="378"/>
      <c r="H39" s="378"/>
      <c r="I39" s="378"/>
      <c r="J39" s="378"/>
      <c r="K39" s="378"/>
      <c r="L39" s="378"/>
      <c r="M39" s="378"/>
      <c r="R39" s="388"/>
    </row>
    <row r="40" spans="1:18" ht="12" customHeight="1">
      <c r="A40" s="397" t="s">
        <v>376</v>
      </c>
      <c r="B40" s="380"/>
      <c r="C40" s="380"/>
      <c r="D40" s="380"/>
      <c r="E40" s="380"/>
      <c r="I40" s="378"/>
      <c r="J40" s="378"/>
      <c r="K40" s="378"/>
      <c r="L40" s="378"/>
      <c r="M40" s="378"/>
      <c r="R40" s="388"/>
    </row>
    <row r="41" spans="1:18" ht="12" customHeight="1">
      <c r="A41" s="398"/>
      <c r="B41" s="398"/>
      <c r="C41" s="398"/>
      <c r="D41" s="398"/>
      <c r="E41" s="398"/>
      <c r="F41" s="398"/>
      <c r="G41" s="398"/>
      <c r="H41" s="398"/>
    </row>
  </sheetData>
  <mergeCells count="14">
    <mergeCell ref="L6:M6"/>
    <mergeCell ref="N6:O6"/>
    <mergeCell ref="P6:Q6"/>
    <mergeCell ref="A38:Q38"/>
    <mergeCell ref="A5:A7"/>
    <mergeCell ref="B5:E5"/>
    <mergeCell ref="F5:I5"/>
    <mergeCell ref="J5:M5"/>
    <mergeCell ref="N5:Q5"/>
    <mergeCell ref="B6:C6"/>
    <mergeCell ref="D6:E6"/>
    <mergeCell ref="F6:G6"/>
    <mergeCell ref="H6:I6"/>
    <mergeCell ref="J6:K6"/>
  </mergeCells>
  <hyperlinks>
    <hyperlink ref="Q1" location="Índice!A1" display="(Voltar ao índice)"/>
  </hyperlinks>
  <pageMargins left="0.511811024" right="0.511811024" top="0.78740157499999996" bottom="0.78740157499999996" header="0.31496062000000002" footer="0.31496062000000002"/>
  <pageSetup paperSize="9" orientation="portrait" verticalDpi="300" r:id="rId1"/>
</worksheet>
</file>

<file path=xl/worksheets/sheet46.xml><?xml version="1.0" encoding="utf-8"?>
<worksheet xmlns="http://schemas.openxmlformats.org/spreadsheetml/2006/main" xmlns:r="http://schemas.openxmlformats.org/officeDocument/2006/relationships">
  <dimension ref="A1:AA44"/>
  <sheetViews>
    <sheetView topLeftCell="E1" workbookViewId="0">
      <selection activeCell="W1" sqref="W1"/>
    </sheetView>
  </sheetViews>
  <sheetFormatPr defaultColWidth="14" defaultRowHeight="11.25" customHeight="1"/>
  <cols>
    <col min="1" max="1" width="27.42578125" style="399" customWidth="1"/>
    <col min="2" max="2" width="6.85546875" style="399" customWidth="1"/>
    <col min="3" max="3" width="6.5703125" style="399" customWidth="1"/>
    <col min="4" max="4" width="7" style="399" customWidth="1"/>
    <col min="5" max="5" width="9.140625" style="399" customWidth="1"/>
    <col min="6" max="6" width="9" style="399" customWidth="1"/>
    <col min="7" max="7" width="9.42578125" style="399" customWidth="1"/>
    <col min="8" max="8" width="8.85546875" style="399" bestFit="1" customWidth="1"/>
    <col min="9" max="9" width="8.85546875" style="399" customWidth="1"/>
    <col min="10" max="10" width="9.28515625" style="399" customWidth="1"/>
    <col min="11" max="11" width="9.7109375" style="399" customWidth="1"/>
    <col min="12" max="12" width="9.42578125" style="399" bestFit="1" customWidth="1"/>
    <col min="13" max="13" width="9.7109375" style="399" bestFit="1" customWidth="1"/>
    <col min="14" max="14" width="9.7109375" style="399" customWidth="1"/>
    <col min="15" max="15" width="10" style="399" bestFit="1" customWidth="1"/>
    <col min="16" max="16" width="9.140625" style="399" customWidth="1"/>
    <col min="17" max="17" width="4.85546875" style="399" bestFit="1" customWidth="1"/>
    <col min="18" max="18" width="8" style="399" customWidth="1"/>
    <col min="19" max="19" width="8.85546875" style="399" customWidth="1"/>
    <col min="20" max="20" width="9" style="399" customWidth="1"/>
    <col min="21" max="21" width="9.7109375" style="399" customWidth="1"/>
    <col min="22" max="22" width="9.85546875" style="399" customWidth="1"/>
    <col min="23" max="23" width="8.140625" style="399" customWidth="1"/>
    <col min="24" max="256" width="14" style="399"/>
    <col min="257" max="257" width="15.85546875" style="399" customWidth="1"/>
    <col min="258" max="258" width="6" style="399" bestFit="1" customWidth="1"/>
    <col min="259" max="259" width="6.42578125" style="399" bestFit="1" customWidth="1"/>
    <col min="260" max="260" width="8.7109375" style="399" bestFit="1" customWidth="1"/>
    <col min="261" max="261" width="5.140625" style="399" bestFit="1" customWidth="1"/>
    <col min="262" max="262" width="5.140625" style="399" customWidth="1"/>
    <col min="263" max="263" width="9.42578125" style="399" customWidth="1"/>
    <col min="264" max="264" width="8.85546875" style="399" bestFit="1" customWidth="1"/>
    <col min="265" max="265" width="8.85546875" style="399" customWidth="1"/>
    <col min="266" max="266" width="7.140625" style="399" bestFit="1" customWidth="1"/>
    <col min="267" max="267" width="9.7109375" style="399" customWidth="1"/>
    <col min="268" max="268" width="9.42578125" style="399" bestFit="1" customWidth="1"/>
    <col min="269" max="269" width="9.7109375" style="399" bestFit="1" customWidth="1"/>
    <col min="270" max="270" width="9.7109375" style="399" customWidth="1"/>
    <col min="271" max="271" width="10" style="399" bestFit="1" customWidth="1"/>
    <col min="272" max="272" width="9.140625" style="399" customWidth="1"/>
    <col min="273" max="273" width="4.85546875" style="399" bestFit="1" customWidth="1"/>
    <col min="274" max="275" width="4.85546875" style="399" customWidth="1"/>
    <col min="276" max="276" width="9" style="399" customWidth="1"/>
    <col min="277" max="277" width="7.5703125" style="399" customWidth="1"/>
    <col min="278" max="278" width="7" style="399" customWidth="1"/>
    <col min="279" max="279" width="8.140625" style="399" customWidth="1"/>
    <col min="280" max="512" width="14" style="399"/>
    <col min="513" max="513" width="15.85546875" style="399" customWidth="1"/>
    <col min="514" max="514" width="6" style="399" bestFit="1" customWidth="1"/>
    <col min="515" max="515" width="6.42578125" style="399" bestFit="1" customWidth="1"/>
    <col min="516" max="516" width="8.7109375" style="399" bestFit="1" customWidth="1"/>
    <col min="517" max="517" width="5.140625" style="399" bestFit="1" customWidth="1"/>
    <col min="518" max="518" width="5.140625" style="399" customWidth="1"/>
    <col min="519" max="519" width="9.42578125" style="399" customWidth="1"/>
    <col min="520" max="520" width="8.85546875" style="399" bestFit="1" customWidth="1"/>
    <col min="521" max="521" width="8.85546875" style="399" customWidth="1"/>
    <col min="522" max="522" width="7.140625" style="399" bestFit="1" customWidth="1"/>
    <col min="523" max="523" width="9.7109375" style="399" customWidth="1"/>
    <col min="524" max="524" width="9.42578125" style="399" bestFit="1" customWidth="1"/>
    <col min="525" max="525" width="9.7109375" style="399" bestFit="1" customWidth="1"/>
    <col min="526" max="526" width="9.7109375" style="399" customWidth="1"/>
    <col min="527" max="527" width="10" style="399" bestFit="1" customWidth="1"/>
    <col min="528" max="528" width="9.140625" style="399" customWidth="1"/>
    <col min="529" max="529" width="4.85546875" style="399" bestFit="1" customWidth="1"/>
    <col min="530" max="531" width="4.85546875" style="399" customWidth="1"/>
    <col min="532" max="532" width="9" style="399" customWidth="1"/>
    <col min="533" max="533" width="7.5703125" style="399" customWidth="1"/>
    <col min="534" max="534" width="7" style="399" customWidth="1"/>
    <col min="535" max="535" width="8.140625" style="399" customWidth="1"/>
    <col min="536" max="768" width="14" style="399"/>
    <col min="769" max="769" width="15.85546875" style="399" customWidth="1"/>
    <col min="770" max="770" width="6" style="399" bestFit="1" customWidth="1"/>
    <col min="771" max="771" width="6.42578125" style="399" bestFit="1" customWidth="1"/>
    <col min="772" max="772" width="8.7109375" style="399" bestFit="1" customWidth="1"/>
    <col min="773" max="773" width="5.140625" style="399" bestFit="1" customWidth="1"/>
    <col min="774" max="774" width="5.140625" style="399" customWidth="1"/>
    <col min="775" max="775" width="9.42578125" style="399" customWidth="1"/>
    <col min="776" max="776" width="8.85546875" style="399" bestFit="1" customWidth="1"/>
    <col min="777" max="777" width="8.85546875" style="399" customWidth="1"/>
    <col min="778" max="778" width="7.140625" style="399" bestFit="1" customWidth="1"/>
    <col min="779" max="779" width="9.7109375" style="399" customWidth="1"/>
    <col min="780" max="780" width="9.42578125" style="399" bestFit="1" customWidth="1"/>
    <col min="781" max="781" width="9.7109375" style="399" bestFit="1" customWidth="1"/>
    <col min="782" max="782" width="9.7109375" style="399" customWidth="1"/>
    <col min="783" max="783" width="10" style="399" bestFit="1" customWidth="1"/>
    <col min="784" max="784" width="9.140625" style="399" customWidth="1"/>
    <col min="785" max="785" width="4.85546875" style="399" bestFit="1" customWidth="1"/>
    <col min="786" max="787" width="4.85546875" style="399" customWidth="1"/>
    <col min="788" max="788" width="9" style="399" customWidth="1"/>
    <col min="789" max="789" width="7.5703125" style="399" customWidth="1"/>
    <col min="790" max="790" width="7" style="399" customWidth="1"/>
    <col min="791" max="791" width="8.140625" style="399" customWidth="1"/>
    <col min="792" max="1024" width="14" style="399"/>
    <col min="1025" max="1025" width="15.85546875" style="399" customWidth="1"/>
    <col min="1026" max="1026" width="6" style="399" bestFit="1" customWidth="1"/>
    <col min="1027" max="1027" width="6.42578125" style="399" bestFit="1" customWidth="1"/>
    <col min="1028" max="1028" width="8.7109375" style="399" bestFit="1" customWidth="1"/>
    <col min="1029" max="1029" width="5.140625" style="399" bestFit="1" customWidth="1"/>
    <col min="1030" max="1030" width="5.140625" style="399" customWidth="1"/>
    <col min="1031" max="1031" width="9.42578125" style="399" customWidth="1"/>
    <col min="1032" max="1032" width="8.85546875" style="399" bestFit="1" customWidth="1"/>
    <col min="1033" max="1033" width="8.85546875" style="399" customWidth="1"/>
    <col min="1034" max="1034" width="7.140625" style="399" bestFit="1" customWidth="1"/>
    <col min="1035" max="1035" width="9.7109375" style="399" customWidth="1"/>
    <col min="1036" max="1036" width="9.42578125" style="399" bestFit="1" customWidth="1"/>
    <col min="1037" max="1037" width="9.7109375" style="399" bestFit="1" customWidth="1"/>
    <col min="1038" max="1038" width="9.7109375" style="399" customWidth="1"/>
    <col min="1039" max="1039" width="10" style="399" bestFit="1" customWidth="1"/>
    <col min="1040" max="1040" width="9.140625" style="399" customWidth="1"/>
    <col min="1041" max="1041" width="4.85546875" style="399" bestFit="1" customWidth="1"/>
    <col min="1042" max="1043" width="4.85546875" style="399" customWidth="1"/>
    <col min="1044" max="1044" width="9" style="399" customWidth="1"/>
    <col min="1045" max="1045" width="7.5703125" style="399" customWidth="1"/>
    <col min="1046" max="1046" width="7" style="399" customWidth="1"/>
    <col min="1047" max="1047" width="8.140625" style="399" customWidth="1"/>
    <col min="1048" max="1280" width="14" style="399"/>
    <col min="1281" max="1281" width="15.85546875" style="399" customWidth="1"/>
    <col min="1282" max="1282" width="6" style="399" bestFit="1" customWidth="1"/>
    <col min="1283" max="1283" width="6.42578125" style="399" bestFit="1" customWidth="1"/>
    <col min="1284" max="1284" width="8.7109375" style="399" bestFit="1" customWidth="1"/>
    <col min="1285" max="1285" width="5.140625" style="399" bestFit="1" customWidth="1"/>
    <col min="1286" max="1286" width="5.140625" style="399" customWidth="1"/>
    <col min="1287" max="1287" width="9.42578125" style="399" customWidth="1"/>
    <col min="1288" max="1288" width="8.85546875" style="399" bestFit="1" customWidth="1"/>
    <col min="1289" max="1289" width="8.85546875" style="399" customWidth="1"/>
    <col min="1290" max="1290" width="7.140625" style="399" bestFit="1" customWidth="1"/>
    <col min="1291" max="1291" width="9.7109375" style="399" customWidth="1"/>
    <col min="1292" max="1292" width="9.42578125" style="399" bestFit="1" customWidth="1"/>
    <col min="1293" max="1293" width="9.7109375" style="399" bestFit="1" customWidth="1"/>
    <col min="1294" max="1294" width="9.7109375" style="399" customWidth="1"/>
    <col min="1295" max="1295" width="10" style="399" bestFit="1" customWidth="1"/>
    <col min="1296" max="1296" width="9.140625" style="399" customWidth="1"/>
    <col min="1297" max="1297" width="4.85546875" style="399" bestFit="1" customWidth="1"/>
    <col min="1298" max="1299" width="4.85546875" style="399" customWidth="1"/>
    <col min="1300" max="1300" width="9" style="399" customWidth="1"/>
    <col min="1301" max="1301" width="7.5703125" style="399" customWidth="1"/>
    <col min="1302" max="1302" width="7" style="399" customWidth="1"/>
    <col min="1303" max="1303" width="8.140625" style="399" customWidth="1"/>
    <col min="1304" max="1536" width="14" style="399"/>
    <col min="1537" max="1537" width="15.85546875" style="399" customWidth="1"/>
    <col min="1538" max="1538" width="6" style="399" bestFit="1" customWidth="1"/>
    <col min="1539" max="1539" width="6.42578125" style="399" bestFit="1" customWidth="1"/>
    <col min="1540" max="1540" width="8.7109375" style="399" bestFit="1" customWidth="1"/>
    <col min="1541" max="1541" width="5.140625" style="399" bestFit="1" customWidth="1"/>
    <col min="1542" max="1542" width="5.140625" style="399" customWidth="1"/>
    <col min="1543" max="1543" width="9.42578125" style="399" customWidth="1"/>
    <col min="1544" max="1544" width="8.85546875" style="399" bestFit="1" customWidth="1"/>
    <col min="1545" max="1545" width="8.85546875" style="399" customWidth="1"/>
    <col min="1546" max="1546" width="7.140625" style="399" bestFit="1" customWidth="1"/>
    <col min="1547" max="1547" width="9.7109375" style="399" customWidth="1"/>
    <col min="1548" max="1548" width="9.42578125" style="399" bestFit="1" customWidth="1"/>
    <col min="1549" max="1549" width="9.7109375" style="399" bestFit="1" customWidth="1"/>
    <col min="1550" max="1550" width="9.7109375" style="399" customWidth="1"/>
    <col min="1551" max="1551" width="10" style="399" bestFit="1" customWidth="1"/>
    <col min="1552" max="1552" width="9.140625" style="399" customWidth="1"/>
    <col min="1553" max="1553" width="4.85546875" style="399" bestFit="1" customWidth="1"/>
    <col min="1554" max="1555" width="4.85546875" style="399" customWidth="1"/>
    <col min="1556" max="1556" width="9" style="399" customWidth="1"/>
    <col min="1557" max="1557" width="7.5703125" style="399" customWidth="1"/>
    <col min="1558" max="1558" width="7" style="399" customWidth="1"/>
    <col min="1559" max="1559" width="8.140625" style="399" customWidth="1"/>
    <col min="1560" max="1792" width="14" style="399"/>
    <col min="1793" max="1793" width="15.85546875" style="399" customWidth="1"/>
    <col min="1794" max="1794" width="6" style="399" bestFit="1" customWidth="1"/>
    <col min="1795" max="1795" width="6.42578125" style="399" bestFit="1" customWidth="1"/>
    <col min="1796" max="1796" width="8.7109375" style="399" bestFit="1" customWidth="1"/>
    <col min="1797" max="1797" width="5.140625" style="399" bestFit="1" customWidth="1"/>
    <col min="1798" max="1798" width="5.140625" style="399" customWidth="1"/>
    <col min="1799" max="1799" width="9.42578125" style="399" customWidth="1"/>
    <col min="1800" max="1800" width="8.85546875" style="399" bestFit="1" customWidth="1"/>
    <col min="1801" max="1801" width="8.85546875" style="399" customWidth="1"/>
    <col min="1802" max="1802" width="7.140625" style="399" bestFit="1" customWidth="1"/>
    <col min="1803" max="1803" width="9.7109375" style="399" customWidth="1"/>
    <col min="1804" max="1804" width="9.42578125" style="399" bestFit="1" customWidth="1"/>
    <col min="1805" max="1805" width="9.7109375" style="399" bestFit="1" customWidth="1"/>
    <col min="1806" max="1806" width="9.7109375" style="399" customWidth="1"/>
    <col min="1807" max="1807" width="10" style="399" bestFit="1" customWidth="1"/>
    <col min="1808" max="1808" width="9.140625" style="399" customWidth="1"/>
    <col min="1809" max="1809" width="4.85546875" style="399" bestFit="1" customWidth="1"/>
    <col min="1810" max="1811" width="4.85546875" style="399" customWidth="1"/>
    <col min="1812" max="1812" width="9" style="399" customWidth="1"/>
    <col min="1813" max="1813" width="7.5703125" style="399" customWidth="1"/>
    <col min="1814" max="1814" width="7" style="399" customWidth="1"/>
    <col min="1815" max="1815" width="8.140625" style="399" customWidth="1"/>
    <col min="1816" max="2048" width="14" style="399"/>
    <col min="2049" max="2049" width="15.85546875" style="399" customWidth="1"/>
    <col min="2050" max="2050" width="6" style="399" bestFit="1" customWidth="1"/>
    <col min="2051" max="2051" width="6.42578125" style="399" bestFit="1" customWidth="1"/>
    <col min="2052" max="2052" width="8.7109375" style="399" bestFit="1" customWidth="1"/>
    <col min="2053" max="2053" width="5.140625" style="399" bestFit="1" customWidth="1"/>
    <col min="2054" max="2054" width="5.140625" style="399" customWidth="1"/>
    <col min="2055" max="2055" width="9.42578125" style="399" customWidth="1"/>
    <col min="2056" max="2056" width="8.85546875" style="399" bestFit="1" customWidth="1"/>
    <col min="2057" max="2057" width="8.85546875" style="399" customWidth="1"/>
    <col min="2058" max="2058" width="7.140625" style="399" bestFit="1" customWidth="1"/>
    <col min="2059" max="2059" width="9.7109375" style="399" customWidth="1"/>
    <col min="2060" max="2060" width="9.42578125" style="399" bestFit="1" customWidth="1"/>
    <col min="2061" max="2061" width="9.7109375" style="399" bestFit="1" customWidth="1"/>
    <col min="2062" max="2062" width="9.7109375" style="399" customWidth="1"/>
    <col min="2063" max="2063" width="10" style="399" bestFit="1" customWidth="1"/>
    <col min="2064" max="2064" width="9.140625" style="399" customWidth="1"/>
    <col min="2065" max="2065" width="4.85546875" style="399" bestFit="1" customWidth="1"/>
    <col min="2066" max="2067" width="4.85546875" style="399" customWidth="1"/>
    <col min="2068" max="2068" width="9" style="399" customWidth="1"/>
    <col min="2069" max="2069" width="7.5703125" style="399" customWidth="1"/>
    <col min="2070" max="2070" width="7" style="399" customWidth="1"/>
    <col min="2071" max="2071" width="8.140625" style="399" customWidth="1"/>
    <col min="2072" max="2304" width="14" style="399"/>
    <col min="2305" max="2305" width="15.85546875" style="399" customWidth="1"/>
    <col min="2306" max="2306" width="6" style="399" bestFit="1" customWidth="1"/>
    <col min="2307" max="2307" width="6.42578125" style="399" bestFit="1" customWidth="1"/>
    <col min="2308" max="2308" width="8.7109375" style="399" bestFit="1" customWidth="1"/>
    <col min="2309" max="2309" width="5.140625" style="399" bestFit="1" customWidth="1"/>
    <col min="2310" max="2310" width="5.140625" style="399" customWidth="1"/>
    <col min="2311" max="2311" width="9.42578125" style="399" customWidth="1"/>
    <col min="2312" max="2312" width="8.85546875" style="399" bestFit="1" customWidth="1"/>
    <col min="2313" max="2313" width="8.85546875" style="399" customWidth="1"/>
    <col min="2314" max="2314" width="7.140625" style="399" bestFit="1" customWidth="1"/>
    <col min="2315" max="2315" width="9.7109375" style="399" customWidth="1"/>
    <col min="2316" max="2316" width="9.42578125" style="399" bestFit="1" customWidth="1"/>
    <col min="2317" max="2317" width="9.7109375" style="399" bestFit="1" customWidth="1"/>
    <col min="2318" max="2318" width="9.7109375" style="399" customWidth="1"/>
    <col min="2319" max="2319" width="10" style="399" bestFit="1" customWidth="1"/>
    <col min="2320" max="2320" width="9.140625" style="399" customWidth="1"/>
    <col min="2321" max="2321" width="4.85546875" style="399" bestFit="1" customWidth="1"/>
    <col min="2322" max="2323" width="4.85546875" style="399" customWidth="1"/>
    <col min="2324" max="2324" width="9" style="399" customWidth="1"/>
    <col min="2325" max="2325" width="7.5703125" style="399" customWidth="1"/>
    <col min="2326" max="2326" width="7" style="399" customWidth="1"/>
    <col min="2327" max="2327" width="8.140625" style="399" customWidth="1"/>
    <col min="2328" max="2560" width="14" style="399"/>
    <col min="2561" max="2561" width="15.85546875" style="399" customWidth="1"/>
    <col min="2562" max="2562" width="6" style="399" bestFit="1" customWidth="1"/>
    <col min="2563" max="2563" width="6.42578125" style="399" bestFit="1" customWidth="1"/>
    <col min="2564" max="2564" width="8.7109375" style="399" bestFit="1" customWidth="1"/>
    <col min="2565" max="2565" width="5.140625" style="399" bestFit="1" customWidth="1"/>
    <col min="2566" max="2566" width="5.140625" style="399" customWidth="1"/>
    <col min="2567" max="2567" width="9.42578125" style="399" customWidth="1"/>
    <col min="2568" max="2568" width="8.85546875" style="399" bestFit="1" customWidth="1"/>
    <col min="2569" max="2569" width="8.85546875" style="399" customWidth="1"/>
    <col min="2570" max="2570" width="7.140625" style="399" bestFit="1" customWidth="1"/>
    <col min="2571" max="2571" width="9.7109375" style="399" customWidth="1"/>
    <col min="2572" max="2572" width="9.42578125" style="399" bestFit="1" customWidth="1"/>
    <col min="2573" max="2573" width="9.7109375" style="399" bestFit="1" customWidth="1"/>
    <col min="2574" max="2574" width="9.7109375" style="399" customWidth="1"/>
    <col min="2575" max="2575" width="10" style="399" bestFit="1" customWidth="1"/>
    <col min="2576" max="2576" width="9.140625" style="399" customWidth="1"/>
    <col min="2577" max="2577" width="4.85546875" style="399" bestFit="1" customWidth="1"/>
    <col min="2578" max="2579" width="4.85546875" style="399" customWidth="1"/>
    <col min="2580" max="2580" width="9" style="399" customWidth="1"/>
    <col min="2581" max="2581" width="7.5703125" style="399" customWidth="1"/>
    <col min="2582" max="2582" width="7" style="399" customWidth="1"/>
    <col min="2583" max="2583" width="8.140625" style="399" customWidth="1"/>
    <col min="2584" max="2816" width="14" style="399"/>
    <col min="2817" max="2817" width="15.85546875" style="399" customWidth="1"/>
    <col min="2818" max="2818" width="6" style="399" bestFit="1" customWidth="1"/>
    <col min="2819" max="2819" width="6.42578125" style="399" bestFit="1" customWidth="1"/>
    <col min="2820" max="2820" width="8.7109375" style="399" bestFit="1" customWidth="1"/>
    <col min="2821" max="2821" width="5.140625" style="399" bestFit="1" customWidth="1"/>
    <col min="2822" max="2822" width="5.140625" style="399" customWidth="1"/>
    <col min="2823" max="2823" width="9.42578125" style="399" customWidth="1"/>
    <col min="2824" max="2824" width="8.85546875" style="399" bestFit="1" customWidth="1"/>
    <col min="2825" max="2825" width="8.85546875" style="399" customWidth="1"/>
    <col min="2826" max="2826" width="7.140625" style="399" bestFit="1" customWidth="1"/>
    <col min="2827" max="2827" width="9.7109375" style="399" customWidth="1"/>
    <col min="2828" max="2828" width="9.42578125" style="399" bestFit="1" customWidth="1"/>
    <col min="2829" max="2829" width="9.7109375" style="399" bestFit="1" customWidth="1"/>
    <col min="2830" max="2830" width="9.7109375" style="399" customWidth="1"/>
    <col min="2831" max="2831" width="10" style="399" bestFit="1" customWidth="1"/>
    <col min="2832" max="2832" width="9.140625" style="399" customWidth="1"/>
    <col min="2833" max="2833" width="4.85546875" style="399" bestFit="1" customWidth="1"/>
    <col min="2834" max="2835" width="4.85546875" style="399" customWidth="1"/>
    <col min="2836" max="2836" width="9" style="399" customWidth="1"/>
    <col min="2837" max="2837" width="7.5703125" style="399" customWidth="1"/>
    <col min="2838" max="2838" width="7" style="399" customWidth="1"/>
    <col min="2839" max="2839" width="8.140625" style="399" customWidth="1"/>
    <col min="2840" max="3072" width="14" style="399"/>
    <col min="3073" max="3073" width="15.85546875" style="399" customWidth="1"/>
    <col min="3074" max="3074" width="6" style="399" bestFit="1" customWidth="1"/>
    <col min="3075" max="3075" width="6.42578125" style="399" bestFit="1" customWidth="1"/>
    <col min="3076" max="3076" width="8.7109375" style="399" bestFit="1" customWidth="1"/>
    <col min="3077" max="3077" width="5.140625" style="399" bestFit="1" customWidth="1"/>
    <col min="3078" max="3078" width="5.140625" style="399" customWidth="1"/>
    <col min="3079" max="3079" width="9.42578125" style="399" customWidth="1"/>
    <col min="3080" max="3080" width="8.85546875" style="399" bestFit="1" customWidth="1"/>
    <col min="3081" max="3081" width="8.85546875" style="399" customWidth="1"/>
    <col min="3082" max="3082" width="7.140625" style="399" bestFit="1" customWidth="1"/>
    <col min="3083" max="3083" width="9.7109375" style="399" customWidth="1"/>
    <col min="3084" max="3084" width="9.42578125" style="399" bestFit="1" customWidth="1"/>
    <col min="3085" max="3085" width="9.7109375" style="399" bestFit="1" customWidth="1"/>
    <col min="3086" max="3086" width="9.7109375" style="399" customWidth="1"/>
    <col min="3087" max="3087" width="10" style="399" bestFit="1" customWidth="1"/>
    <col min="3088" max="3088" width="9.140625" style="399" customWidth="1"/>
    <col min="3089" max="3089" width="4.85546875" style="399" bestFit="1" customWidth="1"/>
    <col min="3090" max="3091" width="4.85546875" style="399" customWidth="1"/>
    <col min="3092" max="3092" width="9" style="399" customWidth="1"/>
    <col min="3093" max="3093" width="7.5703125" style="399" customWidth="1"/>
    <col min="3094" max="3094" width="7" style="399" customWidth="1"/>
    <col min="3095" max="3095" width="8.140625" style="399" customWidth="1"/>
    <col min="3096" max="3328" width="14" style="399"/>
    <col min="3329" max="3329" width="15.85546875" style="399" customWidth="1"/>
    <col min="3330" max="3330" width="6" style="399" bestFit="1" customWidth="1"/>
    <col min="3331" max="3331" width="6.42578125" style="399" bestFit="1" customWidth="1"/>
    <col min="3332" max="3332" width="8.7109375" style="399" bestFit="1" customWidth="1"/>
    <col min="3333" max="3333" width="5.140625" style="399" bestFit="1" customWidth="1"/>
    <col min="3334" max="3334" width="5.140625" style="399" customWidth="1"/>
    <col min="3335" max="3335" width="9.42578125" style="399" customWidth="1"/>
    <col min="3336" max="3336" width="8.85546875" style="399" bestFit="1" customWidth="1"/>
    <col min="3337" max="3337" width="8.85546875" style="399" customWidth="1"/>
    <col min="3338" max="3338" width="7.140625" style="399" bestFit="1" customWidth="1"/>
    <col min="3339" max="3339" width="9.7109375" style="399" customWidth="1"/>
    <col min="3340" max="3340" width="9.42578125" style="399" bestFit="1" customWidth="1"/>
    <col min="3341" max="3341" width="9.7109375" style="399" bestFit="1" customWidth="1"/>
    <col min="3342" max="3342" width="9.7109375" style="399" customWidth="1"/>
    <col min="3343" max="3343" width="10" style="399" bestFit="1" customWidth="1"/>
    <col min="3344" max="3344" width="9.140625" style="399" customWidth="1"/>
    <col min="3345" max="3345" width="4.85546875" style="399" bestFit="1" customWidth="1"/>
    <col min="3346" max="3347" width="4.85546875" style="399" customWidth="1"/>
    <col min="3348" max="3348" width="9" style="399" customWidth="1"/>
    <col min="3349" max="3349" width="7.5703125" style="399" customWidth="1"/>
    <col min="3350" max="3350" width="7" style="399" customWidth="1"/>
    <col min="3351" max="3351" width="8.140625" style="399" customWidth="1"/>
    <col min="3352" max="3584" width="14" style="399"/>
    <col min="3585" max="3585" width="15.85546875" style="399" customWidth="1"/>
    <col min="3586" max="3586" width="6" style="399" bestFit="1" customWidth="1"/>
    <col min="3587" max="3587" width="6.42578125" style="399" bestFit="1" customWidth="1"/>
    <col min="3588" max="3588" width="8.7109375" style="399" bestFit="1" customWidth="1"/>
    <col min="3589" max="3589" width="5.140625" style="399" bestFit="1" customWidth="1"/>
    <col min="3590" max="3590" width="5.140625" style="399" customWidth="1"/>
    <col min="3591" max="3591" width="9.42578125" style="399" customWidth="1"/>
    <col min="3592" max="3592" width="8.85546875" style="399" bestFit="1" customWidth="1"/>
    <col min="3593" max="3593" width="8.85546875" style="399" customWidth="1"/>
    <col min="3594" max="3594" width="7.140625" style="399" bestFit="1" customWidth="1"/>
    <col min="3595" max="3595" width="9.7109375" style="399" customWidth="1"/>
    <col min="3596" max="3596" width="9.42578125" style="399" bestFit="1" customWidth="1"/>
    <col min="3597" max="3597" width="9.7109375" style="399" bestFit="1" customWidth="1"/>
    <col min="3598" max="3598" width="9.7109375" style="399" customWidth="1"/>
    <col min="3599" max="3599" width="10" style="399" bestFit="1" customWidth="1"/>
    <col min="3600" max="3600" width="9.140625" style="399" customWidth="1"/>
    <col min="3601" max="3601" width="4.85546875" style="399" bestFit="1" customWidth="1"/>
    <col min="3602" max="3603" width="4.85546875" style="399" customWidth="1"/>
    <col min="3604" max="3604" width="9" style="399" customWidth="1"/>
    <col min="3605" max="3605" width="7.5703125" style="399" customWidth="1"/>
    <col min="3606" max="3606" width="7" style="399" customWidth="1"/>
    <col min="3607" max="3607" width="8.140625" style="399" customWidth="1"/>
    <col min="3608" max="3840" width="14" style="399"/>
    <col min="3841" max="3841" width="15.85546875" style="399" customWidth="1"/>
    <col min="3842" max="3842" width="6" style="399" bestFit="1" customWidth="1"/>
    <col min="3843" max="3843" width="6.42578125" style="399" bestFit="1" customWidth="1"/>
    <col min="3844" max="3844" width="8.7109375" style="399" bestFit="1" customWidth="1"/>
    <col min="3845" max="3845" width="5.140625" style="399" bestFit="1" customWidth="1"/>
    <col min="3846" max="3846" width="5.140625" style="399" customWidth="1"/>
    <col min="3847" max="3847" width="9.42578125" style="399" customWidth="1"/>
    <col min="3848" max="3848" width="8.85546875" style="399" bestFit="1" customWidth="1"/>
    <col min="3849" max="3849" width="8.85546875" style="399" customWidth="1"/>
    <col min="3850" max="3850" width="7.140625" style="399" bestFit="1" customWidth="1"/>
    <col min="3851" max="3851" width="9.7109375" style="399" customWidth="1"/>
    <col min="3852" max="3852" width="9.42578125" style="399" bestFit="1" customWidth="1"/>
    <col min="3853" max="3853" width="9.7109375" style="399" bestFit="1" customWidth="1"/>
    <col min="3854" max="3854" width="9.7109375" style="399" customWidth="1"/>
    <col min="3855" max="3855" width="10" style="399" bestFit="1" customWidth="1"/>
    <col min="3856" max="3856" width="9.140625" style="399" customWidth="1"/>
    <col min="3857" max="3857" width="4.85546875" style="399" bestFit="1" customWidth="1"/>
    <col min="3858" max="3859" width="4.85546875" style="399" customWidth="1"/>
    <col min="3860" max="3860" width="9" style="399" customWidth="1"/>
    <col min="3861" max="3861" width="7.5703125" style="399" customWidth="1"/>
    <col min="3862" max="3862" width="7" style="399" customWidth="1"/>
    <col min="3863" max="3863" width="8.140625" style="399" customWidth="1"/>
    <col min="3864" max="4096" width="14" style="399"/>
    <col min="4097" max="4097" width="15.85546875" style="399" customWidth="1"/>
    <col min="4098" max="4098" width="6" style="399" bestFit="1" customWidth="1"/>
    <col min="4099" max="4099" width="6.42578125" style="399" bestFit="1" customWidth="1"/>
    <col min="4100" max="4100" width="8.7109375" style="399" bestFit="1" customWidth="1"/>
    <col min="4101" max="4101" width="5.140625" style="399" bestFit="1" customWidth="1"/>
    <col min="4102" max="4102" width="5.140625" style="399" customWidth="1"/>
    <col min="4103" max="4103" width="9.42578125" style="399" customWidth="1"/>
    <col min="4104" max="4104" width="8.85546875" style="399" bestFit="1" customWidth="1"/>
    <col min="4105" max="4105" width="8.85546875" style="399" customWidth="1"/>
    <col min="4106" max="4106" width="7.140625" style="399" bestFit="1" customWidth="1"/>
    <col min="4107" max="4107" width="9.7109375" style="399" customWidth="1"/>
    <col min="4108" max="4108" width="9.42578125" style="399" bestFit="1" customWidth="1"/>
    <col min="4109" max="4109" width="9.7109375" style="399" bestFit="1" customWidth="1"/>
    <col min="4110" max="4110" width="9.7109375" style="399" customWidth="1"/>
    <col min="4111" max="4111" width="10" style="399" bestFit="1" customWidth="1"/>
    <col min="4112" max="4112" width="9.140625" style="399" customWidth="1"/>
    <col min="4113" max="4113" width="4.85546875" style="399" bestFit="1" customWidth="1"/>
    <col min="4114" max="4115" width="4.85546875" style="399" customWidth="1"/>
    <col min="4116" max="4116" width="9" style="399" customWidth="1"/>
    <col min="4117" max="4117" width="7.5703125" style="399" customWidth="1"/>
    <col min="4118" max="4118" width="7" style="399" customWidth="1"/>
    <col min="4119" max="4119" width="8.140625" style="399" customWidth="1"/>
    <col min="4120" max="4352" width="14" style="399"/>
    <col min="4353" max="4353" width="15.85546875" style="399" customWidth="1"/>
    <col min="4354" max="4354" width="6" style="399" bestFit="1" customWidth="1"/>
    <col min="4355" max="4355" width="6.42578125" style="399" bestFit="1" customWidth="1"/>
    <col min="4356" max="4356" width="8.7109375" style="399" bestFit="1" customWidth="1"/>
    <col min="4357" max="4357" width="5.140625" style="399" bestFit="1" customWidth="1"/>
    <col min="4358" max="4358" width="5.140625" style="399" customWidth="1"/>
    <col min="4359" max="4359" width="9.42578125" style="399" customWidth="1"/>
    <col min="4360" max="4360" width="8.85546875" style="399" bestFit="1" customWidth="1"/>
    <col min="4361" max="4361" width="8.85546875" style="399" customWidth="1"/>
    <col min="4362" max="4362" width="7.140625" style="399" bestFit="1" customWidth="1"/>
    <col min="4363" max="4363" width="9.7109375" style="399" customWidth="1"/>
    <col min="4364" max="4364" width="9.42578125" style="399" bestFit="1" customWidth="1"/>
    <col min="4365" max="4365" width="9.7109375" style="399" bestFit="1" customWidth="1"/>
    <col min="4366" max="4366" width="9.7109375" style="399" customWidth="1"/>
    <col min="4367" max="4367" width="10" style="399" bestFit="1" customWidth="1"/>
    <col min="4368" max="4368" width="9.140625" style="399" customWidth="1"/>
    <col min="4369" max="4369" width="4.85546875" style="399" bestFit="1" customWidth="1"/>
    <col min="4370" max="4371" width="4.85546875" style="399" customWidth="1"/>
    <col min="4372" max="4372" width="9" style="399" customWidth="1"/>
    <col min="4373" max="4373" width="7.5703125" style="399" customWidth="1"/>
    <col min="4374" max="4374" width="7" style="399" customWidth="1"/>
    <col min="4375" max="4375" width="8.140625" style="399" customWidth="1"/>
    <col min="4376" max="4608" width="14" style="399"/>
    <col min="4609" max="4609" width="15.85546875" style="399" customWidth="1"/>
    <col min="4610" max="4610" width="6" style="399" bestFit="1" customWidth="1"/>
    <col min="4611" max="4611" width="6.42578125" style="399" bestFit="1" customWidth="1"/>
    <col min="4612" max="4612" width="8.7109375" style="399" bestFit="1" customWidth="1"/>
    <col min="4613" max="4613" width="5.140625" style="399" bestFit="1" customWidth="1"/>
    <col min="4614" max="4614" width="5.140625" style="399" customWidth="1"/>
    <col min="4615" max="4615" width="9.42578125" style="399" customWidth="1"/>
    <col min="4616" max="4616" width="8.85546875" style="399" bestFit="1" customWidth="1"/>
    <col min="4617" max="4617" width="8.85546875" style="399" customWidth="1"/>
    <col min="4618" max="4618" width="7.140625" style="399" bestFit="1" customWidth="1"/>
    <col min="4619" max="4619" width="9.7109375" style="399" customWidth="1"/>
    <col min="4620" max="4620" width="9.42578125" style="399" bestFit="1" customWidth="1"/>
    <col min="4621" max="4621" width="9.7109375" style="399" bestFit="1" customWidth="1"/>
    <col min="4622" max="4622" width="9.7109375" style="399" customWidth="1"/>
    <col min="4623" max="4623" width="10" style="399" bestFit="1" customWidth="1"/>
    <col min="4624" max="4624" width="9.140625" style="399" customWidth="1"/>
    <col min="4625" max="4625" width="4.85546875" style="399" bestFit="1" customWidth="1"/>
    <col min="4626" max="4627" width="4.85546875" style="399" customWidth="1"/>
    <col min="4628" max="4628" width="9" style="399" customWidth="1"/>
    <col min="4629" max="4629" width="7.5703125" style="399" customWidth="1"/>
    <col min="4630" max="4630" width="7" style="399" customWidth="1"/>
    <col min="4631" max="4631" width="8.140625" style="399" customWidth="1"/>
    <col min="4632" max="4864" width="14" style="399"/>
    <col min="4865" max="4865" width="15.85546875" style="399" customWidth="1"/>
    <col min="4866" max="4866" width="6" style="399" bestFit="1" customWidth="1"/>
    <col min="4867" max="4867" width="6.42578125" style="399" bestFit="1" customWidth="1"/>
    <col min="4868" max="4868" width="8.7109375" style="399" bestFit="1" customWidth="1"/>
    <col min="4869" max="4869" width="5.140625" style="399" bestFit="1" customWidth="1"/>
    <col min="4870" max="4870" width="5.140625" style="399" customWidth="1"/>
    <col min="4871" max="4871" width="9.42578125" style="399" customWidth="1"/>
    <col min="4872" max="4872" width="8.85546875" style="399" bestFit="1" customWidth="1"/>
    <col min="4873" max="4873" width="8.85546875" style="399" customWidth="1"/>
    <col min="4874" max="4874" width="7.140625" style="399" bestFit="1" customWidth="1"/>
    <col min="4875" max="4875" width="9.7109375" style="399" customWidth="1"/>
    <col min="4876" max="4876" width="9.42578125" style="399" bestFit="1" customWidth="1"/>
    <col min="4877" max="4877" width="9.7109375" style="399" bestFit="1" customWidth="1"/>
    <col min="4878" max="4878" width="9.7109375" style="399" customWidth="1"/>
    <col min="4879" max="4879" width="10" style="399" bestFit="1" customWidth="1"/>
    <col min="4880" max="4880" width="9.140625" style="399" customWidth="1"/>
    <col min="4881" max="4881" width="4.85546875" style="399" bestFit="1" customWidth="1"/>
    <col min="4882" max="4883" width="4.85546875" style="399" customWidth="1"/>
    <col min="4884" max="4884" width="9" style="399" customWidth="1"/>
    <col min="4885" max="4885" width="7.5703125" style="399" customWidth="1"/>
    <col min="4886" max="4886" width="7" style="399" customWidth="1"/>
    <col min="4887" max="4887" width="8.140625" style="399" customWidth="1"/>
    <col min="4888" max="5120" width="14" style="399"/>
    <col min="5121" max="5121" width="15.85546875" style="399" customWidth="1"/>
    <col min="5122" max="5122" width="6" style="399" bestFit="1" customWidth="1"/>
    <col min="5123" max="5123" width="6.42578125" style="399" bestFit="1" customWidth="1"/>
    <col min="5124" max="5124" width="8.7109375" style="399" bestFit="1" customWidth="1"/>
    <col min="5125" max="5125" width="5.140625" style="399" bestFit="1" customWidth="1"/>
    <col min="5126" max="5126" width="5.140625" style="399" customWidth="1"/>
    <col min="5127" max="5127" width="9.42578125" style="399" customWidth="1"/>
    <col min="5128" max="5128" width="8.85546875" style="399" bestFit="1" customWidth="1"/>
    <col min="5129" max="5129" width="8.85546875" style="399" customWidth="1"/>
    <col min="5130" max="5130" width="7.140625" style="399" bestFit="1" customWidth="1"/>
    <col min="5131" max="5131" width="9.7109375" style="399" customWidth="1"/>
    <col min="5132" max="5132" width="9.42578125" style="399" bestFit="1" customWidth="1"/>
    <col min="5133" max="5133" width="9.7109375" style="399" bestFit="1" customWidth="1"/>
    <col min="5134" max="5134" width="9.7109375" style="399" customWidth="1"/>
    <col min="5135" max="5135" width="10" style="399" bestFit="1" customWidth="1"/>
    <col min="5136" max="5136" width="9.140625" style="399" customWidth="1"/>
    <col min="5137" max="5137" width="4.85546875" style="399" bestFit="1" customWidth="1"/>
    <col min="5138" max="5139" width="4.85546875" style="399" customWidth="1"/>
    <col min="5140" max="5140" width="9" style="399" customWidth="1"/>
    <col min="5141" max="5141" width="7.5703125" style="399" customWidth="1"/>
    <col min="5142" max="5142" width="7" style="399" customWidth="1"/>
    <col min="5143" max="5143" width="8.140625" style="399" customWidth="1"/>
    <col min="5144" max="5376" width="14" style="399"/>
    <col min="5377" max="5377" width="15.85546875" style="399" customWidth="1"/>
    <col min="5378" max="5378" width="6" style="399" bestFit="1" customWidth="1"/>
    <col min="5379" max="5379" width="6.42578125" style="399" bestFit="1" customWidth="1"/>
    <col min="5380" max="5380" width="8.7109375" style="399" bestFit="1" customWidth="1"/>
    <col min="5381" max="5381" width="5.140625" style="399" bestFit="1" customWidth="1"/>
    <col min="5382" max="5382" width="5.140625" style="399" customWidth="1"/>
    <col min="5383" max="5383" width="9.42578125" style="399" customWidth="1"/>
    <col min="5384" max="5384" width="8.85546875" style="399" bestFit="1" customWidth="1"/>
    <col min="5385" max="5385" width="8.85546875" style="399" customWidth="1"/>
    <col min="5386" max="5386" width="7.140625" style="399" bestFit="1" customWidth="1"/>
    <col min="5387" max="5387" width="9.7109375" style="399" customWidth="1"/>
    <col min="5388" max="5388" width="9.42578125" style="399" bestFit="1" customWidth="1"/>
    <col min="5389" max="5389" width="9.7109375" style="399" bestFit="1" customWidth="1"/>
    <col min="5390" max="5390" width="9.7109375" style="399" customWidth="1"/>
    <col min="5391" max="5391" width="10" style="399" bestFit="1" customWidth="1"/>
    <col min="5392" max="5392" width="9.140625" style="399" customWidth="1"/>
    <col min="5393" max="5393" width="4.85546875" style="399" bestFit="1" customWidth="1"/>
    <col min="5394" max="5395" width="4.85546875" style="399" customWidth="1"/>
    <col min="5396" max="5396" width="9" style="399" customWidth="1"/>
    <col min="5397" max="5397" width="7.5703125" style="399" customWidth="1"/>
    <col min="5398" max="5398" width="7" style="399" customWidth="1"/>
    <col min="5399" max="5399" width="8.140625" style="399" customWidth="1"/>
    <col min="5400" max="5632" width="14" style="399"/>
    <col min="5633" max="5633" width="15.85546875" style="399" customWidth="1"/>
    <col min="5634" max="5634" width="6" style="399" bestFit="1" customWidth="1"/>
    <col min="5635" max="5635" width="6.42578125" style="399" bestFit="1" customWidth="1"/>
    <col min="5636" max="5636" width="8.7109375" style="399" bestFit="1" customWidth="1"/>
    <col min="5637" max="5637" width="5.140625" style="399" bestFit="1" customWidth="1"/>
    <col min="5638" max="5638" width="5.140625" style="399" customWidth="1"/>
    <col min="5639" max="5639" width="9.42578125" style="399" customWidth="1"/>
    <col min="5640" max="5640" width="8.85546875" style="399" bestFit="1" customWidth="1"/>
    <col min="5641" max="5641" width="8.85546875" style="399" customWidth="1"/>
    <col min="5642" max="5642" width="7.140625" style="399" bestFit="1" customWidth="1"/>
    <col min="5643" max="5643" width="9.7109375" style="399" customWidth="1"/>
    <col min="5644" max="5644" width="9.42578125" style="399" bestFit="1" customWidth="1"/>
    <col min="5645" max="5645" width="9.7109375" style="399" bestFit="1" customWidth="1"/>
    <col min="5646" max="5646" width="9.7109375" style="399" customWidth="1"/>
    <col min="5647" max="5647" width="10" style="399" bestFit="1" customWidth="1"/>
    <col min="5648" max="5648" width="9.140625" style="399" customWidth="1"/>
    <col min="5649" max="5649" width="4.85546875" style="399" bestFit="1" customWidth="1"/>
    <col min="5650" max="5651" width="4.85546875" style="399" customWidth="1"/>
    <col min="5652" max="5652" width="9" style="399" customWidth="1"/>
    <col min="5653" max="5653" width="7.5703125" style="399" customWidth="1"/>
    <col min="5654" max="5654" width="7" style="399" customWidth="1"/>
    <col min="5655" max="5655" width="8.140625" style="399" customWidth="1"/>
    <col min="5656" max="5888" width="14" style="399"/>
    <col min="5889" max="5889" width="15.85546875" style="399" customWidth="1"/>
    <col min="5890" max="5890" width="6" style="399" bestFit="1" customWidth="1"/>
    <col min="5891" max="5891" width="6.42578125" style="399" bestFit="1" customWidth="1"/>
    <col min="5892" max="5892" width="8.7109375" style="399" bestFit="1" customWidth="1"/>
    <col min="5893" max="5893" width="5.140625" style="399" bestFit="1" customWidth="1"/>
    <col min="5894" max="5894" width="5.140625" style="399" customWidth="1"/>
    <col min="5895" max="5895" width="9.42578125" style="399" customWidth="1"/>
    <col min="5896" max="5896" width="8.85546875" style="399" bestFit="1" customWidth="1"/>
    <col min="5897" max="5897" width="8.85546875" style="399" customWidth="1"/>
    <col min="5898" max="5898" width="7.140625" style="399" bestFit="1" customWidth="1"/>
    <col min="5899" max="5899" width="9.7109375" style="399" customWidth="1"/>
    <col min="5900" max="5900" width="9.42578125" style="399" bestFit="1" customWidth="1"/>
    <col min="5901" max="5901" width="9.7109375" style="399" bestFit="1" customWidth="1"/>
    <col min="5902" max="5902" width="9.7109375" style="399" customWidth="1"/>
    <col min="5903" max="5903" width="10" style="399" bestFit="1" customWidth="1"/>
    <col min="5904" max="5904" width="9.140625" style="399" customWidth="1"/>
    <col min="5905" max="5905" width="4.85546875" style="399" bestFit="1" customWidth="1"/>
    <col min="5906" max="5907" width="4.85546875" style="399" customWidth="1"/>
    <col min="5908" max="5908" width="9" style="399" customWidth="1"/>
    <col min="5909" max="5909" width="7.5703125" style="399" customWidth="1"/>
    <col min="5910" max="5910" width="7" style="399" customWidth="1"/>
    <col min="5911" max="5911" width="8.140625" style="399" customWidth="1"/>
    <col min="5912" max="6144" width="14" style="399"/>
    <col min="6145" max="6145" width="15.85546875" style="399" customWidth="1"/>
    <col min="6146" max="6146" width="6" style="399" bestFit="1" customWidth="1"/>
    <col min="6147" max="6147" width="6.42578125" style="399" bestFit="1" customWidth="1"/>
    <col min="6148" max="6148" width="8.7109375" style="399" bestFit="1" customWidth="1"/>
    <col min="6149" max="6149" width="5.140625" style="399" bestFit="1" customWidth="1"/>
    <col min="6150" max="6150" width="5.140625" style="399" customWidth="1"/>
    <col min="6151" max="6151" width="9.42578125" style="399" customWidth="1"/>
    <col min="6152" max="6152" width="8.85546875" style="399" bestFit="1" customWidth="1"/>
    <col min="6153" max="6153" width="8.85546875" style="399" customWidth="1"/>
    <col min="6154" max="6154" width="7.140625" style="399" bestFit="1" customWidth="1"/>
    <col min="6155" max="6155" width="9.7109375" style="399" customWidth="1"/>
    <col min="6156" max="6156" width="9.42578125" style="399" bestFit="1" customWidth="1"/>
    <col min="6157" max="6157" width="9.7109375" style="399" bestFit="1" customWidth="1"/>
    <col min="6158" max="6158" width="9.7109375" style="399" customWidth="1"/>
    <col min="6159" max="6159" width="10" style="399" bestFit="1" customWidth="1"/>
    <col min="6160" max="6160" width="9.140625" style="399" customWidth="1"/>
    <col min="6161" max="6161" width="4.85546875" style="399" bestFit="1" customWidth="1"/>
    <col min="6162" max="6163" width="4.85546875" style="399" customWidth="1"/>
    <col min="6164" max="6164" width="9" style="399" customWidth="1"/>
    <col min="6165" max="6165" width="7.5703125" style="399" customWidth="1"/>
    <col min="6166" max="6166" width="7" style="399" customWidth="1"/>
    <col min="6167" max="6167" width="8.140625" style="399" customWidth="1"/>
    <col min="6168" max="6400" width="14" style="399"/>
    <col min="6401" max="6401" width="15.85546875" style="399" customWidth="1"/>
    <col min="6402" max="6402" width="6" style="399" bestFit="1" customWidth="1"/>
    <col min="6403" max="6403" width="6.42578125" style="399" bestFit="1" customWidth="1"/>
    <col min="6404" max="6404" width="8.7109375" style="399" bestFit="1" customWidth="1"/>
    <col min="6405" max="6405" width="5.140625" style="399" bestFit="1" customWidth="1"/>
    <col min="6406" max="6406" width="5.140625" style="399" customWidth="1"/>
    <col min="6407" max="6407" width="9.42578125" style="399" customWidth="1"/>
    <col min="6408" max="6408" width="8.85546875" style="399" bestFit="1" customWidth="1"/>
    <col min="6409" max="6409" width="8.85546875" style="399" customWidth="1"/>
    <col min="6410" max="6410" width="7.140625" style="399" bestFit="1" customWidth="1"/>
    <col min="6411" max="6411" width="9.7109375" style="399" customWidth="1"/>
    <col min="6412" max="6412" width="9.42578125" style="399" bestFit="1" customWidth="1"/>
    <col min="6413" max="6413" width="9.7109375" style="399" bestFit="1" customWidth="1"/>
    <col min="6414" max="6414" width="9.7109375" style="399" customWidth="1"/>
    <col min="6415" max="6415" width="10" style="399" bestFit="1" customWidth="1"/>
    <col min="6416" max="6416" width="9.140625" style="399" customWidth="1"/>
    <col min="6417" max="6417" width="4.85546875" style="399" bestFit="1" customWidth="1"/>
    <col min="6418" max="6419" width="4.85546875" style="399" customWidth="1"/>
    <col min="6420" max="6420" width="9" style="399" customWidth="1"/>
    <col min="6421" max="6421" width="7.5703125" style="399" customWidth="1"/>
    <col min="6422" max="6422" width="7" style="399" customWidth="1"/>
    <col min="6423" max="6423" width="8.140625" style="399" customWidth="1"/>
    <col min="6424" max="6656" width="14" style="399"/>
    <col min="6657" max="6657" width="15.85546875" style="399" customWidth="1"/>
    <col min="6658" max="6658" width="6" style="399" bestFit="1" customWidth="1"/>
    <col min="6659" max="6659" width="6.42578125" style="399" bestFit="1" customWidth="1"/>
    <col min="6660" max="6660" width="8.7109375" style="399" bestFit="1" customWidth="1"/>
    <col min="6661" max="6661" width="5.140625" style="399" bestFit="1" customWidth="1"/>
    <col min="6662" max="6662" width="5.140625" style="399" customWidth="1"/>
    <col min="6663" max="6663" width="9.42578125" style="399" customWidth="1"/>
    <col min="6664" max="6664" width="8.85546875" style="399" bestFit="1" customWidth="1"/>
    <col min="6665" max="6665" width="8.85546875" style="399" customWidth="1"/>
    <col min="6666" max="6666" width="7.140625" style="399" bestFit="1" customWidth="1"/>
    <col min="6667" max="6667" width="9.7109375" style="399" customWidth="1"/>
    <col min="6668" max="6668" width="9.42578125" style="399" bestFit="1" customWidth="1"/>
    <col min="6669" max="6669" width="9.7109375" style="399" bestFit="1" customWidth="1"/>
    <col min="6670" max="6670" width="9.7109375" style="399" customWidth="1"/>
    <col min="6671" max="6671" width="10" style="399" bestFit="1" customWidth="1"/>
    <col min="6672" max="6672" width="9.140625" style="399" customWidth="1"/>
    <col min="6673" max="6673" width="4.85546875" style="399" bestFit="1" customWidth="1"/>
    <col min="6674" max="6675" width="4.85546875" style="399" customWidth="1"/>
    <col min="6676" max="6676" width="9" style="399" customWidth="1"/>
    <col min="6677" max="6677" width="7.5703125" style="399" customWidth="1"/>
    <col min="6678" max="6678" width="7" style="399" customWidth="1"/>
    <col min="6679" max="6679" width="8.140625" style="399" customWidth="1"/>
    <col min="6680" max="6912" width="14" style="399"/>
    <col min="6913" max="6913" width="15.85546875" style="399" customWidth="1"/>
    <col min="6914" max="6914" width="6" style="399" bestFit="1" customWidth="1"/>
    <col min="6915" max="6915" width="6.42578125" style="399" bestFit="1" customWidth="1"/>
    <col min="6916" max="6916" width="8.7109375" style="399" bestFit="1" customWidth="1"/>
    <col min="6917" max="6917" width="5.140625" style="399" bestFit="1" customWidth="1"/>
    <col min="6918" max="6918" width="5.140625" style="399" customWidth="1"/>
    <col min="6919" max="6919" width="9.42578125" style="399" customWidth="1"/>
    <col min="6920" max="6920" width="8.85546875" style="399" bestFit="1" customWidth="1"/>
    <col min="6921" max="6921" width="8.85546875" style="399" customWidth="1"/>
    <col min="6922" max="6922" width="7.140625" style="399" bestFit="1" customWidth="1"/>
    <col min="6923" max="6923" width="9.7109375" style="399" customWidth="1"/>
    <col min="6924" max="6924" width="9.42578125" style="399" bestFit="1" customWidth="1"/>
    <col min="6925" max="6925" width="9.7109375" style="399" bestFit="1" customWidth="1"/>
    <col min="6926" max="6926" width="9.7109375" style="399" customWidth="1"/>
    <col min="6927" max="6927" width="10" style="399" bestFit="1" customWidth="1"/>
    <col min="6928" max="6928" width="9.140625" style="399" customWidth="1"/>
    <col min="6929" max="6929" width="4.85546875" style="399" bestFit="1" customWidth="1"/>
    <col min="6930" max="6931" width="4.85546875" style="399" customWidth="1"/>
    <col min="6932" max="6932" width="9" style="399" customWidth="1"/>
    <col min="6933" max="6933" width="7.5703125" style="399" customWidth="1"/>
    <col min="6934" max="6934" width="7" style="399" customWidth="1"/>
    <col min="6935" max="6935" width="8.140625" style="399" customWidth="1"/>
    <col min="6936" max="7168" width="14" style="399"/>
    <col min="7169" max="7169" width="15.85546875" style="399" customWidth="1"/>
    <col min="7170" max="7170" width="6" style="399" bestFit="1" customWidth="1"/>
    <col min="7171" max="7171" width="6.42578125" style="399" bestFit="1" customWidth="1"/>
    <col min="7172" max="7172" width="8.7109375" style="399" bestFit="1" customWidth="1"/>
    <col min="7173" max="7173" width="5.140625" style="399" bestFit="1" customWidth="1"/>
    <col min="7174" max="7174" width="5.140625" style="399" customWidth="1"/>
    <col min="7175" max="7175" width="9.42578125" style="399" customWidth="1"/>
    <col min="7176" max="7176" width="8.85546875" style="399" bestFit="1" customWidth="1"/>
    <col min="7177" max="7177" width="8.85546875" style="399" customWidth="1"/>
    <col min="7178" max="7178" width="7.140625" style="399" bestFit="1" customWidth="1"/>
    <col min="7179" max="7179" width="9.7109375" style="399" customWidth="1"/>
    <col min="7180" max="7180" width="9.42578125" style="399" bestFit="1" customWidth="1"/>
    <col min="7181" max="7181" width="9.7109375" style="399" bestFit="1" customWidth="1"/>
    <col min="7182" max="7182" width="9.7109375" style="399" customWidth="1"/>
    <col min="7183" max="7183" width="10" style="399" bestFit="1" customWidth="1"/>
    <col min="7184" max="7184" width="9.140625" style="399" customWidth="1"/>
    <col min="7185" max="7185" width="4.85546875" style="399" bestFit="1" customWidth="1"/>
    <col min="7186" max="7187" width="4.85546875" style="399" customWidth="1"/>
    <col min="7188" max="7188" width="9" style="399" customWidth="1"/>
    <col min="7189" max="7189" width="7.5703125" style="399" customWidth="1"/>
    <col min="7190" max="7190" width="7" style="399" customWidth="1"/>
    <col min="7191" max="7191" width="8.140625" style="399" customWidth="1"/>
    <col min="7192" max="7424" width="14" style="399"/>
    <col min="7425" max="7425" width="15.85546875" style="399" customWidth="1"/>
    <col min="7426" max="7426" width="6" style="399" bestFit="1" customWidth="1"/>
    <col min="7427" max="7427" width="6.42578125" style="399" bestFit="1" customWidth="1"/>
    <col min="7428" max="7428" width="8.7109375" style="399" bestFit="1" customWidth="1"/>
    <col min="7429" max="7429" width="5.140625" style="399" bestFit="1" customWidth="1"/>
    <col min="7430" max="7430" width="5.140625" style="399" customWidth="1"/>
    <col min="7431" max="7431" width="9.42578125" style="399" customWidth="1"/>
    <col min="7432" max="7432" width="8.85546875" style="399" bestFit="1" customWidth="1"/>
    <col min="7433" max="7433" width="8.85546875" style="399" customWidth="1"/>
    <col min="7434" max="7434" width="7.140625" style="399" bestFit="1" customWidth="1"/>
    <col min="7435" max="7435" width="9.7109375" style="399" customWidth="1"/>
    <col min="7436" max="7436" width="9.42578125" style="399" bestFit="1" customWidth="1"/>
    <col min="7437" max="7437" width="9.7109375" style="399" bestFit="1" customWidth="1"/>
    <col min="7438" max="7438" width="9.7109375" style="399" customWidth="1"/>
    <col min="7439" max="7439" width="10" style="399" bestFit="1" customWidth="1"/>
    <col min="7440" max="7440" width="9.140625" style="399" customWidth="1"/>
    <col min="7441" max="7441" width="4.85546875" style="399" bestFit="1" customWidth="1"/>
    <col min="7442" max="7443" width="4.85546875" style="399" customWidth="1"/>
    <col min="7444" max="7444" width="9" style="399" customWidth="1"/>
    <col min="7445" max="7445" width="7.5703125" style="399" customWidth="1"/>
    <col min="7446" max="7446" width="7" style="399" customWidth="1"/>
    <col min="7447" max="7447" width="8.140625" style="399" customWidth="1"/>
    <col min="7448" max="7680" width="14" style="399"/>
    <col min="7681" max="7681" width="15.85546875" style="399" customWidth="1"/>
    <col min="7682" max="7682" width="6" style="399" bestFit="1" customWidth="1"/>
    <col min="7683" max="7683" width="6.42578125" style="399" bestFit="1" customWidth="1"/>
    <col min="7684" max="7684" width="8.7109375" style="399" bestFit="1" customWidth="1"/>
    <col min="7685" max="7685" width="5.140625" style="399" bestFit="1" customWidth="1"/>
    <col min="7686" max="7686" width="5.140625" style="399" customWidth="1"/>
    <col min="7687" max="7687" width="9.42578125" style="399" customWidth="1"/>
    <col min="7688" max="7688" width="8.85546875" style="399" bestFit="1" customWidth="1"/>
    <col min="7689" max="7689" width="8.85546875" style="399" customWidth="1"/>
    <col min="7690" max="7690" width="7.140625" style="399" bestFit="1" customWidth="1"/>
    <col min="7691" max="7691" width="9.7109375" style="399" customWidth="1"/>
    <col min="7692" max="7692" width="9.42578125" style="399" bestFit="1" customWidth="1"/>
    <col min="7693" max="7693" width="9.7109375" style="399" bestFit="1" customWidth="1"/>
    <col min="7694" max="7694" width="9.7109375" style="399" customWidth="1"/>
    <col min="7695" max="7695" width="10" style="399" bestFit="1" customWidth="1"/>
    <col min="7696" max="7696" width="9.140625" style="399" customWidth="1"/>
    <col min="7697" max="7697" width="4.85546875" style="399" bestFit="1" customWidth="1"/>
    <col min="7698" max="7699" width="4.85546875" style="399" customWidth="1"/>
    <col min="7700" max="7700" width="9" style="399" customWidth="1"/>
    <col min="7701" max="7701" width="7.5703125" style="399" customWidth="1"/>
    <col min="7702" max="7702" width="7" style="399" customWidth="1"/>
    <col min="7703" max="7703" width="8.140625" style="399" customWidth="1"/>
    <col min="7704" max="7936" width="14" style="399"/>
    <col min="7937" max="7937" width="15.85546875" style="399" customWidth="1"/>
    <col min="7938" max="7938" width="6" style="399" bestFit="1" customWidth="1"/>
    <col min="7939" max="7939" width="6.42578125" style="399" bestFit="1" customWidth="1"/>
    <col min="7940" max="7940" width="8.7109375" style="399" bestFit="1" customWidth="1"/>
    <col min="7941" max="7941" width="5.140625" style="399" bestFit="1" customWidth="1"/>
    <col min="7942" max="7942" width="5.140625" style="399" customWidth="1"/>
    <col min="7943" max="7943" width="9.42578125" style="399" customWidth="1"/>
    <col min="7944" max="7944" width="8.85546875" style="399" bestFit="1" customWidth="1"/>
    <col min="7945" max="7945" width="8.85546875" style="399" customWidth="1"/>
    <col min="7946" max="7946" width="7.140625" style="399" bestFit="1" customWidth="1"/>
    <col min="7947" max="7947" width="9.7109375" style="399" customWidth="1"/>
    <col min="7948" max="7948" width="9.42578125" style="399" bestFit="1" customWidth="1"/>
    <col min="7949" max="7949" width="9.7109375" style="399" bestFit="1" customWidth="1"/>
    <col min="7950" max="7950" width="9.7109375" style="399" customWidth="1"/>
    <col min="7951" max="7951" width="10" style="399" bestFit="1" customWidth="1"/>
    <col min="7952" max="7952" width="9.140625" style="399" customWidth="1"/>
    <col min="7953" max="7953" width="4.85546875" style="399" bestFit="1" customWidth="1"/>
    <col min="7954" max="7955" width="4.85546875" style="399" customWidth="1"/>
    <col min="7956" max="7956" width="9" style="399" customWidth="1"/>
    <col min="7957" max="7957" width="7.5703125" style="399" customWidth="1"/>
    <col min="7958" max="7958" width="7" style="399" customWidth="1"/>
    <col min="7959" max="7959" width="8.140625" style="399" customWidth="1"/>
    <col min="7960" max="8192" width="14" style="399"/>
    <col min="8193" max="8193" width="15.85546875" style="399" customWidth="1"/>
    <col min="8194" max="8194" width="6" style="399" bestFit="1" customWidth="1"/>
    <col min="8195" max="8195" width="6.42578125" style="399" bestFit="1" customWidth="1"/>
    <col min="8196" max="8196" width="8.7109375" style="399" bestFit="1" customWidth="1"/>
    <col min="8197" max="8197" width="5.140625" style="399" bestFit="1" customWidth="1"/>
    <col min="8198" max="8198" width="5.140625" style="399" customWidth="1"/>
    <col min="8199" max="8199" width="9.42578125" style="399" customWidth="1"/>
    <col min="8200" max="8200" width="8.85546875" style="399" bestFit="1" customWidth="1"/>
    <col min="8201" max="8201" width="8.85546875" style="399" customWidth="1"/>
    <col min="8202" max="8202" width="7.140625" style="399" bestFit="1" customWidth="1"/>
    <col min="8203" max="8203" width="9.7109375" style="399" customWidth="1"/>
    <col min="8204" max="8204" width="9.42578125" style="399" bestFit="1" customWidth="1"/>
    <col min="8205" max="8205" width="9.7109375" style="399" bestFit="1" customWidth="1"/>
    <col min="8206" max="8206" width="9.7109375" style="399" customWidth="1"/>
    <col min="8207" max="8207" width="10" style="399" bestFit="1" customWidth="1"/>
    <col min="8208" max="8208" width="9.140625" style="399" customWidth="1"/>
    <col min="8209" max="8209" width="4.85546875" style="399" bestFit="1" customWidth="1"/>
    <col min="8210" max="8211" width="4.85546875" style="399" customWidth="1"/>
    <col min="8212" max="8212" width="9" style="399" customWidth="1"/>
    <col min="8213" max="8213" width="7.5703125" style="399" customWidth="1"/>
    <col min="8214" max="8214" width="7" style="399" customWidth="1"/>
    <col min="8215" max="8215" width="8.140625" style="399" customWidth="1"/>
    <col min="8216" max="8448" width="14" style="399"/>
    <col min="8449" max="8449" width="15.85546875" style="399" customWidth="1"/>
    <col min="8450" max="8450" width="6" style="399" bestFit="1" customWidth="1"/>
    <col min="8451" max="8451" width="6.42578125" style="399" bestFit="1" customWidth="1"/>
    <col min="8452" max="8452" width="8.7109375" style="399" bestFit="1" customWidth="1"/>
    <col min="8453" max="8453" width="5.140625" style="399" bestFit="1" customWidth="1"/>
    <col min="8454" max="8454" width="5.140625" style="399" customWidth="1"/>
    <col min="8455" max="8455" width="9.42578125" style="399" customWidth="1"/>
    <col min="8456" max="8456" width="8.85546875" style="399" bestFit="1" customWidth="1"/>
    <col min="8457" max="8457" width="8.85546875" style="399" customWidth="1"/>
    <col min="8458" max="8458" width="7.140625" style="399" bestFit="1" customWidth="1"/>
    <col min="8459" max="8459" width="9.7109375" style="399" customWidth="1"/>
    <col min="8460" max="8460" width="9.42578125" style="399" bestFit="1" customWidth="1"/>
    <col min="8461" max="8461" width="9.7109375" style="399" bestFit="1" customWidth="1"/>
    <col min="8462" max="8462" width="9.7109375" style="399" customWidth="1"/>
    <col min="8463" max="8463" width="10" style="399" bestFit="1" customWidth="1"/>
    <col min="8464" max="8464" width="9.140625" style="399" customWidth="1"/>
    <col min="8465" max="8465" width="4.85546875" style="399" bestFit="1" customWidth="1"/>
    <col min="8466" max="8467" width="4.85546875" style="399" customWidth="1"/>
    <col min="8468" max="8468" width="9" style="399" customWidth="1"/>
    <col min="8469" max="8469" width="7.5703125" style="399" customWidth="1"/>
    <col min="8470" max="8470" width="7" style="399" customWidth="1"/>
    <col min="8471" max="8471" width="8.140625" style="399" customWidth="1"/>
    <col min="8472" max="8704" width="14" style="399"/>
    <col min="8705" max="8705" width="15.85546875" style="399" customWidth="1"/>
    <col min="8706" max="8706" width="6" style="399" bestFit="1" customWidth="1"/>
    <col min="8707" max="8707" width="6.42578125" style="399" bestFit="1" customWidth="1"/>
    <col min="8708" max="8708" width="8.7109375" style="399" bestFit="1" customWidth="1"/>
    <col min="8709" max="8709" width="5.140625" style="399" bestFit="1" customWidth="1"/>
    <col min="8710" max="8710" width="5.140625" style="399" customWidth="1"/>
    <col min="8711" max="8711" width="9.42578125" style="399" customWidth="1"/>
    <col min="8712" max="8712" width="8.85546875" style="399" bestFit="1" customWidth="1"/>
    <col min="8713" max="8713" width="8.85546875" style="399" customWidth="1"/>
    <col min="8714" max="8714" width="7.140625" style="399" bestFit="1" customWidth="1"/>
    <col min="8715" max="8715" width="9.7109375" style="399" customWidth="1"/>
    <col min="8716" max="8716" width="9.42578125" style="399" bestFit="1" customWidth="1"/>
    <col min="8717" max="8717" width="9.7109375" style="399" bestFit="1" customWidth="1"/>
    <col min="8718" max="8718" width="9.7109375" style="399" customWidth="1"/>
    <col min="8719" max="8719" width="10" style="399" bestFit="1" customWidth="1"/>
    <col min="8720" max="8720" width="9.140625" style="399" customWidth="1"/>
    <col min="8721" max="8721" width="4.85546875" style="399" bestFit="1" customWidth="1"/>
    <col min="8722" max="8723" width="4.85546875" style="399" customWidth="1"/>
    <col min="8724" max="8724" width="9" style="399" customWidth="1"/>
    <col min="8725" max="8725" width="7.5703125" style="399" customWidth="1"/>
    <col min="8726" max="8726" width="7" style="399" customWidth="1"/>
    <col min="8727" max="8727" width="8.140625" style="399" customWidth="1"/>
    <col min="8728" max="8960" width="14" style="399"/>
    <col min="8961" max="8961" width="15.85546875" style="399" customWidth="1"/>
    <col min="8962" max="8962" width="6" style="399" bestFit="1" customWidth="1"/>
    <col min="8963" max="8963" width="6.42578125" style="399" bestFit="1" customWidth="1"/>
    <col min="8964" max="8964" width="8.7109375" style="399" bestFit="1" customWidth="1"/>
    <col min="8965" max="8965" width="5.140625" style="399" bestFit="1" customWidth="1"/>
    <col min="8966" max="8966" width="5.140625" style="399" customWidth="1"/>
    <col min="8967" max="8967" width="9.42578125" style="399" customWidth="1"/>
    <col min="8968" max="8968" width="8.85546875" style="399" bestFit="1" customWidth="1"/>
    <col min="8969" max="8969" width="8.85546875" style="399" customWidth="1"/>
    <col min="8970" max="8970" width="7.140625" style="399" bestFit="1" customWidth="1"/>
    <col min="8971" max="8971" width="9.7109375" style="399" customWidth="1"/>
    <col min="8972" max="8972" width="9.42578125" style="399" bestFit="1" customWidth="1"/>
    <col min="8973" max="8973" width="9.7109375" style="399" bestFit="1" customWidth="1"/>
    <col min="8974" max="8974" width="9.7109375" style="399" customWidth="1"/>
    <col min="8975" max="8975" width="10" style="399" bestFit="1" customWidth="1"/>
    <col min="8976" max="8976" width="9.140625" style="399" customWidth="1"/>
    <col min="8977" max="8977" width="4.85546875" style="399" bestFit="1" customWidth="1"/>
    <col min="8978" max="8979" width="4.85546875" style="399" customWidth="1"/>
    <col min="8980" max="8980" width="9" style="399" customWidth="1"/>
    <col min="8981" max="8981" width="7.5703125" style="399" customWidth="1"/>
    <col min="8982" max="8982" width="7" style="399" customWidth="1"/>
    <col min="8983" max="8983" width="8.140625" style="399" customWidth="1"/>
    <col min="8984" max="9216" width="14" style="399"/>
    <col min="9217" max="9217" width="15.85546875" style="399" customWidth="1"/>
    <col min="9218" max="9218" width="6" style="399" bestFit="1" customWidth="1"/>
    <col min="9219" max="9219" width="6.42578125" style="399" bestFit="1" customWidth="1"/>
    <col min="9220" max="9220" width="8.7109375" style="399" bestFit="1" customWidth="1"/>
    <col min="9221" max="9221" width="5.140625" style="399" bestFit="1" customWidth="1"/>
    <col min="9222" max="9222" width="5.140625" style="399" customWidth="1"/>
    <col min="9223" max="9223" width="9.42578125" style="399" customWidth="1"/>
    <col min="9224" max="9224" width="8.85546875" style="399" bestFit="1" customWidth="1"/>
    <col min="9225" max="9225" width="8.85546875" style="399" customWidth="1"/>
    <col min="9226" max="9226" width="7.140625" style="399" bestFit="1" customWidth="1"/>
    <col min="9227" max="9227" width="9.7109375" style="399" customWidth="1"/>
    <col min="9228" max="9228" width="9.42578125" style="399" bestFit="1" customWidth="1"/>
    <col min="9229" max="9229" width="9.7109375" style="399" bestFit="1" customWidth="1"/>
    <col min="9230" max="9230" width="9.7109375" style="399" customWidth="1"/>
    <col min="9231" max="9231" width="10" style="399" bestFit="1" customWidth="1"/>
    <col min="9232" max="9232" width="9.140625" style="399" customWidth="1"/>
    <col min="9233" max="9233" width="4.85546875" style="399" bestFit="1" customWidth="1"/>
    <col min="9234" max="9235" width="4.85546875" style="399" customWidth="1"/>
    <col min="9236" max="9236" width="9" style="399" customWidth="1"/>
    <col min="9237" max="9237" width="7.5703125" style="399" customWidth="1"/>
    <col min="9238" max="9238" width="7" style="399" customWidth="1"/>
    <col min="9239" max="9239" width="8.140625" style="399" customWidth="1"/>
    <col min="9240" max="9472" width="14" style="399"/>
    <col min="9473" max="9473" width="15.85546875" style="399" customWidth="1"/>
    <col min="9474" max="9474" width="6" style="399" bestFit="1" customWidth="1"/>
    <col min="9475" max="9475" width="6.42578125" style="399" bestFit="1" customWidth="1"/>
    <col min="9476" max="9476" width="8.7109375" style="399" bestFit="1" customWidth="1"/>
    <col min="9477" max="9477" width="5.140625" style="399" bestFit="1" customWidth="1"/>
    <col min="9478" max="9478" width="5.140625" style="399" customWidth="1"/>
    <col min="9479" max="9479" width="9.42578125" style="399" customWidth="1"/>
    <col min="9480" max="9480" width="8.85546875" style="399" bestFit="1" customWidth="1"/>
    <col min="9481" max="9481" width="8.85546875" style="399" customWidth="1"/>
    <col min="9482" max="9482" width="7.140625" style="399" bestFit="1" customWidth="1"/>
    <col min="9483" max="9483" width="9.7109375" style="399" customWidth="1"/>
    <col min="9484" max="9484" width="9.42578125" style="399" bestFit="1" customWidth="1"/>
    <col min="9485" max="9485" width="9.7109375" style="399" bestFit="1" customWidth="1"/>
    <col min="9486" max="9486" width="9.7109375" style="399" customWidth="1"/>
    <col min="9487" max="9487" width="10" style="399" bestFit="1" customWidth="1"/>
    <col min="9488" max="9488" width="9.140625" style="399" customWidth="1"/>
    <col min="9489" max="9489" width="4.85546875" style="399" bestFit="1" customWidth="1"/>
    <col min="9490" max="9491" width="4.85546875" style="399" customWidth="1"/>
    <col min="9492" max="9492" width="9" style="399" customWidth="1"/>
    <col min="9493" max="9493" width="7.5703125" style="399" customWidth="1"/>
    <col min="9494" max="9494" width="7" style="399" customWidth="1"/>
    <col min="9495" max="9495" width="8.140625" style="399" customWidth="1"/>
    <col min="9496" max="9728" width="14" style="399"/>
    <col min="9729" max="9729" width="15.85546875" style="399" customWidth="1"/>
    <col min="9730" max="9730" width="6" style="399" bestFit="1" customWidth="1"/>
    <col min="9731" max="9731" width="6.42578125" style="399" bestFit="1" customWidth="1"/>
    <col min="9732" max="9732" width="8.7109375" style="399" bestFit="1" customWidth="1"/>
    <col min="9733" max="9733" width="5.140625" style="399" bestFit="1" customWidth="1"/>
    <col min="9734" max="9734" width="5.140625" style="399" customWidth="1"/>
    <col min="9735" max="9735" width="9.42578125" style="399" customWidth="1"/>
    <col min="9736" max="9736" width="8.85546875" style="399" bestFit="1" customWidth="1"/>
    <col min="9737" max="9737" width="8.85546875" style="399" customWidth="1"/>
    <col min="9738" max="9738" width="7.140625" style="399" bestFit="1" customWidth="1"/>
    <col min="9739" max="9739" width="9.7109375" style="399" customWidth="1"/>
    <col min="9740" max="9740" width="9.42578125" style="399" bestFit="1" customWidth="1"/>
    <col min="9741" max="9741" width="9.7109375" style="399" bestFit="1" customWidth="1"/>
    <col min="9742" max="9742" width="9.7109375" style="399" customWidth="1"/>
    <col min="9743" max="9743" width="10" style="399" bestFit="1" customWidth="1"/>
    <col min="9744" max="9744" width="9.140625" style="399" customWidth="1"/>
    <col min="9745" max="9745" width="4.85546875" style="399" bestFit="1" customWidth="1"/>
    <col min="9746" max="9747" width="4.85546875" style="399" customWidth="1"/>
    <col min="9748" max="9748" width="9" style="399" customWidth="1"/>
    <col min="9749" max="9749" width="7.5703125" style="399" customWidth="1"/>
    <col min="9750" max="9750" width="7" style="399" customWidth="1"/>
    <col min="9751" max="9751" width="8.140625" style="399" customWidth="1"/>
    <col min="9752" max="9984" width="14" style="399"/>
    <col min="9985" max="9985" width="15.85546875" style="399" customWidth="1"/>
    <col min="9986" max="9986" width="6" style="399" bestFit="1" customWidth="1"/>
    <col min="9987" max="9987" width="6.42578125" style="399" bestFit="1" customWidth="1"/>
    <col min="9988" max="9988" width="8.7109375" style="399" bestFit="1" customWidth="1"/>
    <col min="9989" max="9989" width="5.140625" style="399" bestFit="1" customWidth="1"/>
    <col min="9990" max="9990" width="5.140625" style="399" customWidth="1"/>
    <col min="9991" max="9991" width="9.42578125" style="399" customWidth="1"/>
    <col min="9992" max="9992" width="8.85546875" style="399" bestFit="1" customWidth="1"/>
    <col min="9993" max="9993" width="8.85546875" style="399" customWidth="1"/>
    <col min="9994" max="9994" width="7.140625" style="399" bestFit="1" customWidth="1"/>
    <col min="9995" max="9995" width="9.7109375" style="399" customWidth="1"/>
    <col min="9996" max="9996" width="9.42578125" style="399" bestFit="1" customWidth="1"/>
    <col min="9997" max="9997" width="9.7109375" style="399" bestFit="1" customWidth="1"/>
    <col min="9998" max="9998" width="9.7109375" style="399" customWidth="1"/>
    <col min="9999" max="9999" width="10" style="399" bestFit="1" customWidth="1"/>
    <col min="10000" max="10000" width="9.140625" style="399" customWidth="1"/>
    <col min="10001" max="10001" width="4.85546875" style="399" bestFit="1" customWidth="1"/>
    <col min="10002" max="10003" width="4.85546875" style="399" customWidth="1"/>
    <col min="10004" max="10004" width="9" style="399" customWidth="1"/>
    <col min="10005" max="10005" width="7.5703125" style="399" customWidth="1"/>
    <col min="10006" max="10006" width="7" style="399" customWidth="1"/>
    <col min="10007" max="10007" width="8.140625" style="399" customWidth="1"/>
    <col min="10008" max="10240" width="14" style="399"/>
    <col min="10241" max="10241" width="15.85546875" style="399" customWidth="1"/>
    <col min="10242" max="10242" width="6" style="399" bestFit="1" customWidth="1"/>
    <col min="10243" max="10243" width="6.42578125" style="399" bestFit="1" customWidth="1"/>
    <col min="10244" max="10244" width="8.7109375" style="399" bestFit="1" customWidth="1"/>
    <col min="10245" max="10245" width="5.140625" style="399" bestFit="1" customWidth="1"/>
    <col min="10246" max="10246" width="5.140625" style="399" customWidth="1"/>
    <col min="10247" max="10247" width="9.42578125" style="399" customWidth="1"/>
    <col min="10248" max="10248" width="8.85546875" style="399" bestFit="1" customWidth="1"/>
    <col min="10249" max="10249" width="8.85546875" style="399" customWidth="1"/>
    <col min="10250" max="10250" width="7.140625" style="399" bestFit="1" customWidth="1"/>
    <col min="10251" max="10251" width="9.7109375" style="399" customWidth="1"/>
    <col min="10252" max="10252" width="9.42578125" style="399" bestFit="1" customWidth="1"/>
    <col min="10253" max="10253" width="9.7109375" style="399" bestFit="1" customWidth="1"/>
    <col min="10254" max="10254" width="9.7109375" style="399" customWidth="1"/>
    <col min="10255" max="10255" width="10" style="399" bestFit="1" customWidth="1"/>
    <col min="10256" max="10256" width="9.140625" style="399" customWidth="1"/>
    <col min="10257" max="10257" width="4.85546875" style="399" bestFit="1" customWidth="1"/>
    <col min="10258" max="10259" width="4.85546875" style="399" customWidth="1"/>
    <col min="10260" max="10260" width="9" style="399" customWidth="1"/>
    <col min="10261" max="10261" width="7.5703125" style="399" customWidth="1"/>
    <col min="10262" max="10262" width="7" style="399" customWidth="1"/>
    <col min="10263" max="10263" width="8.140625" style="399" customWidth="1"/>
    <col min="10264" max="10496" width="14" style="399"/>
    <col min="10497" max="10497" width="15.85546875" style="399" customWidth="1"/>
    <col min="10498" max="10498" width="6" style="399" bestFit="1" customWidth="1"/>
    <col min="10499" max="10499" width="6.42578125" style="399" bestFit="1" customWidth="1"/>
    <col min="10500" max="10500" width="8.7109375" style="399" bestFit="1" customWidth="1"/>
    <col min="10501" max="10501" width="5.140625" style="399" bestFit="1" customWidth="1"/>
    <col min="10502" max="10502" width="5.140625" style="399" customWidth="1"/>
    <col min="10503" max="10503" width="9.42578125" style="399" customWidth="1"/>
    <col min="10504" max="10504" width="8.85546875" style="399" bestFit="1" customWidth="1"/>
    <col min="10505" max="10505" width="8.85546875" style="399" customWidth="1"/>
    <col min="10506" max="10506" width="7.140625" style="399" bestFit="1" customWidth="1"/>
    <col min="10507" max="10507" width="9.7109375" style="399" customWidth="1"/>
    <col min="10508" max="10508" width="9.42578125" style="399" bestFit="1" customWidth="1"/>
    <col min="10509" max="10509" width="9.7109375" style="399" bestFit="1" customWidth="1"/>
    <col min="10510" max="10510" width="9.7109375" style="399" customWidth="1"/>
    <col min="10511" max="10511" width="10" style="399" bestFit="1" customWidth="1"/>
    <col min="10512" max="10512" width="9.140625" style="399" customWidth="1"/>
    <col min="10513" max="10513" width="4.85546875" style="399" bestFit="1" customWidth="1"/>
    <col min="10514" max="10515" width="4.85546875" style="399" customWidth="1"/>
    <col min="10516" max="10516" width="9" style="399" customWidth="1"/>
    <col min="10517" max="10517" width="7.5703125" style="399" customWidth="1"/>
    <col min="10518" max="10518" width="7" style="399" customWidth="1"/>
    <col min="10519" max="10519" width="8.140625" style="399" customWidth="1"/>
    <col min="10520" max="10752" width="14" style="399"/>
    <col min="10753" max="10753" width="15.85546875" style="399" customWidth="1"/>
    <col min="10754" max="10754" width="6" style="399" bestFit="1" customWidth="1"/>
    <col min="10755" max="10755" width="6.42578125" style="399" bestFit="1" customWidth="1"/>
    <col min="10756" max="10756" width="8.7109375" style="399" bestFit="1" customWidth="1"/>
    <col min="10757" max="10757" width="5.140625" style="399" bestFit="1" customWidth="1"/>
    <col min="10758" max="10758" width="5.140625" style="399" customWidth="1"/>
    <col min="10759" max="10759" width="9.42578125" style="399" customWidth="1"/>
    <col min="10760" max="10760" width="8.85546875" style="399" bestFit="1" customWidth="1"/>
    <col min="10761" max="10761" width="8.85546875" style="399" customWidth="1"/>
    <col min="10762" max="10762" width="7.140625" style="399" bestFit="1" customWidth="1"/>
    <col min="10763" max="10763" width="9.7109375" style="399" customWidth="1"/>
    <col min="10764" max="10764" width="9.42578125" style="399" bestFit="1" customWidth="1"/>
    <col min="10765" max="10765" width="9.7109375" style="399" bestFit="1" customWidth="1"/>
    <col min="10766" max="10766" width="9.7109375" style="399" customWidth="1"/>
    <col min="10767" max="10767" width="10" style="399" bestFit="1" customWidth="1"/>
    <col min="10768" max="10768" width="9.140625" style="399" customWidth="1"/>
    <col min="10769" max="10769" width="4.85546875" style="399" bestFit="1" customWidth="1"/>
    <col min="10770" max="10771" width="4.85546875" style="399" customWidth="1"/>
    <col min="10772" max="10772" width="9" style="399" customWidth="1"/>
    <col min="10773" max="10773" width="7.5703125" style="399" customWidth="1"/>
    <col min="10774" max="10774" width="7" style="399" customWidth="1"/>
    <col min="10775" max="10775" width="8.140625" style="399" customWidth="1"/>
    <col min="10776" max="11008" width="14" style="399"/>
    <col min="11009" max="11009" width="15.85546875" style="399" customWidth="1"/>
    <col min="11010" max="11010" width="6" style="399" bestFit="1" customWidth="1"/>
    <col min="11011" max="11011" width="6.42578125" style="399" bestFit="1" customWidth="1"/>
    <col min="11012" max="11012" width="8.7109375" style="399" bestFit="1" customWidth="1"/>
    <col min="11013" max="11013" width="5.140625" style="399" bestFit="1" customWidth="1"/>
    <col min="11014" max="11014" width="5.140625" style="399" customWidth="1"/>
    <col min="11015" max="11015" width="9.42578125" style="399" customWidth="1"/>
    <col min="11016" max="11016" width="8.85546875" style="399" bestFit="1" customWidth="1"/>
    <col min="11017" max="11017" width="8.85546875" style="399" customWidth="1"/>
    <col min="11018" max="11018" width="7.140625" style="399" bestFit="1" customWidth="1"/>
    <col min="11019" max="11019" width="9.7109375" style="399" customWidth="1"/>
    <col min="11020" max="11020" width="9.42578125" style="399" bestFit="1" customWidth="1"/>
    <col min="11021" max="11021" width="9.7109375" style="399" bestFit="1" customWidth="1"/>
    <col min="11022" max="11022" width="9.7109375" style="399" customWidth="1"/>
    <col min="11023" max="11023" width="10" style="399" bestFit="1" customWidth="1"/>
    <col min="11024" max="11024" width="9.140625" style="399" customWidth="1"/>
    <col min="11025" max="11025" width="4.85546875" style="399" bestFit="1" customWidth="1"/>
    <col min="11026" max="11027" width="4.85546875" style="399" customWidth="1"/>
    <col min="11028" max="11028" width="9" style="399" customWidth="1"/>
    <col min="11029" max="11029" width="7.5703125" style="399" customWidth="1"/>
    <col min="11030" max="11030" width="7" style="399" customWidth="1"/>
    <col min="11031" max="11031" width="8.140625" style="399" customWidth="1"/>
    <col min="11032" max="11264" width="14" style="399"/>
    <col min="11265" max="11265" width="15.85546875" style="399" customWidth="1"/>
    <col min="11266" max="11266" width="6" style="399" bestFit="1" customWidth="1"/>
    <col min="11267" max="11267" width="6.42578125" style="399" bestFit="1" customWidth="1"/>
    <col min="11268" max="11268" width="8.7109375" style="399" bestFit="1" customWidth="1"/>
    <col min="11269" max="11269" width="5.140625" style="399" bestFit="1" customWidth="1"/>
    <col min="11270" max="11270" width="5.140625" style="399" customWidth="1"/>
    <col min="11271" max="11271" width="9.42578125" style="399" customWidth="1"/>
    <col min="11272" max="11272" width="8.85546875" style="399" bestFit="1" customWidth="1"/>
    <col min="11273" max="11273" width="8.85546875" style="399" customWidth="1"/>
    <col min="11274" max="11274" width="7.140625" style="399" bestFit="1" customWidth="1"/>
    <col min="11275" max="11275" width="9.7109375" style="399" customWidth="1"/>
    <col min="11276" max="11276" width="9.42578125" style="399" bestFit="1" customWidth="1"/>
    <col min="11277" max="11277" width="9.7109375" style="399" bestFit="1" customWidth="1"/>
    <col min="11278" max="11278" width="9.7109375" style="399" customWidth="1"/>
    <col min="11279" max="11279" width="10" style="399" bestFit="1" customWidth="1"/>
    <col min="11280" max="11280" width="9.140625" style="399" customWidth="1"/>
    <col min="11281" max="11281" width="4.85546875" style="399" bestFit="1" customWidth="1"/>
    <col min="11282" max="11283" width="4.85546875" style="399" customWidth="1"/>
    <col min="11284" max="11284" width="9" style="399" customWidth="1"/>
    <col min="11285" max="11285" width="7.5703125" style="399" customWidth="1"/>
    <col min="11286" max="11286" width="7" style="399" customWidth="1"/>
    <col min="11287" max="11287" width="8.140625" style="399" customWidth="1"/>
    <col min="11288" max="11520" width="14" style="399"/>
    <col min="11521" max="11521" width="15.85546875" style="399" customWidth="1"/>
    <col min="11522" max="11522" width="6" style="399" bestFit="1" customWidth="1"/>
    <col min="11523" max="11523" width="6.42578125" style="399" bestFit="1" customWidth="1"/>
    <col min="11524" max="11524" width="8.7109375" style="399" bestFit="1" customWidth="1"/>
    <col min="11525" max="11525" width="5.140625" style="399" bestFit="1" customWidth="1"/>
    <col min="11526" max="11526" width="5.140625" style="399" customWidth="1"/>
    <col min="11527" max="11527" width="9.42578125" style="399" customWidth="1"/>
    <col min="11528" max="11528" width="8.85546875" style="399" bestFit="1" customWidth="1"/>
    <col min="11529" max="11529" width="8.85546875" style="399" customWidth="1"/>
    <col min="11530" max="11530" width="7.140625" style="399" bestFit="1" customWidth="1"/>
    <col min="11531" max="11531" width="9.7109375" style="399" customWidth="1"/>
    <col min="11532" max="11532" width="9.42578125" style="399" bestFit="1" customWidth="1"/>
    <col min="11533" max="11533" width="9.7109375" style="399" bestFit="1" customWidth="1"/>
    <col min="11534" max="11534" width="9.7109375" style="399" customWidth="1"/>
    <col min="11535" max="11535" width="10" style="399" bestFit="1" customWidth="1"/>
    <col min="11536" max="11536" width="9.140625" style="399" customWidth="1"/>
    <col min="11537" max="11537" width="4.85546875" style="399" bestFit="1" customWidth="1"/>
    <col min="11538" max="11539" width="4.85546875" style="399" customWidth="1"/>
    <col min="11540" max="11540" width="9" style="399" customWidth="1"/>
    <col min="11541" max="11541" width="7.5703125" style="399" customWidth="1"/>
    <col min="11542" max="11542" width="7" style="399" customWidth="1"/>
    <col min="11543" max="11543" width="8.140625" style="399" customWidth="1"/>
    <col min="11544" max="11776" width="14" style="399"/>
    <col min="11777" max="11777" width="15.85546875" style="399" customWidth="1"/>
    <col min="11778" max="11778" width="6" style="399" bestFit="1" customWidth="1"/>
    <col min="11779" max="11779" width="6.42578125" style="399" bestFit="1" customWidth="1"/>
    <col min="11780" max="11780" width="8.7109375" style="399" bestFit="1" customWidth="1"/>
    <col min="11781" max="11781" width="5.140625" style="399" bestFit="1" customWidth="1"/>
    <col min="11782" max="11782" width="5.140625" style="399" customWidth="1"/>
    <col min="11783" max="11783" width="9.42578125" style="399" customWidth="1"/>
    <col min="11784" max="11784" width="8.85546875" style="399" bestFit="1" customWidth="1"/>
    <col min="11785" max="11785" width="8.85546875" style="399" customWidth="1"/>
    <col min="11786" max="11786" width="7.140625" style="399" bestFit="1" customWidth="1"/>
    <col min="11787" max="11787" width="9.7109375" style="399" customWidth="1"/>
    <col min="11788" max="11788" width="9.42578125" style="399" bestFit="1" customWidth="1"/>
    <col min="11789" max="11789" width="9.7109375" style="399" bestFit="1" customWidth="1"/>
    <col min="11790" max="11790" width="9.7109375" style="399" customWidth="1"/>
    <col min="11791" max="11791" width="10" style="399" bestFit="1" customWidth="1"/>
    <col min="11792" max="11792" width="9.140625" style="399" customWidth="1"/>
    <col min="11793" max="11793" width="4.85546875" style="399" bestFit="1" customWidth="1"/>
    <col min="11794" max="11795" width="4.85546875" style="399" customWidth="1"/>
    <col min="11796" max="11796" width="9" style="399" customWidth="1"/>
    <col min="11797" max="11797" width="7.5703125" style="399" customWidth="1"/>
    <col min="11798" max="11798" width="7" style="399" customWidth="1"/>
    <col min="11799" max="11799" width="8.140625" style="399" customWidth="1"/>
    <col min="11800" max="12032" width="14" style="399"/>
    <col min="12033" max="12033" width="15.85546875" style="399" customWidth="1"/>
    <col min="12034" max="12034" width="6" style="399" bestFit="1" customWidth="1"/>
    <col min="12035" max="12035" width="6.42578125" style="399" bestFit="1" customWidth="1"/>
    <col min="12036" max="12036" width="8.7109375" style="399" bestFit="1" customWidth="1"/>
    <col min="12037" max="12037" width="5.140625" style="399" bestFit="1" customWidth="1"/>
    <col min="12038" max="12038" width="5.140625" style="399" customWidth="1"/>
    <col min="12039" max="12039" width="9.42578125" style="399" customWidth="1"/>
    <col min="12040" max="12040" width="8.85546875" style="399" bestFit="1" customWidth="1"/>
    <col min="12041" max="12041" width="8.85546875" style="399" customWidth="1"/>
    <col min="12042" max="12042" width="7.140625" style="399" bestFit="1" customWidth="1"/>
    <col min="12043" max="12043" width="9.7109375" style="399" customWidth="1"/>
    <col min="12044" max="12044" width="9.42578125" style="399" bestFit="1" customWidth="1"/>
    <col min="12045" max="12045" width="9.7109375" style="399" bestFit="1" customWidth="1"/>
    <col min="12046" max="12046" width="9.7109375" style="399" customWidth="1"/>
    <col min="12047" max="12047" width="10" style="399" bestFit="1" customWidth="1"/>
    <col min="12048" max="12048" width="9.140625" style="399" customWidth="1"/>
    <col min="12049" max="12049" width="4.85546875" style="399" bestFit="1" customWidth="1"/>
    <col min="12050" max="12051" width="4.85546875" style="399" customWidth="1"/>
    <col min="12052" max="12052" width="9" style="399" customWidth="1"/>
    <col min="12053" max="12053" width="7.5703125" style="399" customWidth="1"/>
    <col min="12054" max="12054" width="7" style="399" customWidth="1"/>
    <col min="12055" max="12055" width="8.140625" style="399" customWidth="1"/>
    <col min="12056" max="12288" width="14" style="399"/>
    <col min="12289" max="12289" width="15.85546875" style="399" customWidth="1"/>
    <col min="12290" max="12290" width="6" style="399" bestFit="1" customWidth="1"/>
    <col min="12291" max="12291" width="6.42578125" style="399" bestFit="1" customWidth="1"/>
    <col min="12292" max="12292" width="8.7109375" style="399" bestFit="1" customWidth="1"/>
    <col min="12293" max="12293" width="5.140625" style="399" bestFit="1" customWidth="1"/>
    <col min="12294" max="12294" width="5.140625" style="399" customWidth="1"/>
    <col min="12295" max="12295" width="9.42578125" style="399" customWidth="1"/>
    <col min="12296" max="12296" width="8.85546875" style="399" bestFit="1" customWidth="1"/>
    <col min="12297" max="12297" width="8.85546875" style="399" customWidth="1"/>
    <col min="12298" max="12298" width="7.140625" style="399" bestFit="1" customWidth="1"/>
    <col min="12299" max="12299" width="9.7109375" style="399" customWidth="1"/>
    <col min="12300" max="12300" width="9.42578125" style="399" bestFit="1" customWidth="1"/>
    <col min="12301" max="12301" width="9.7109375" style="399" bestFit="1" customWidth="1"/>
    <col min="12302" max="12302" width="9.7109375" style="399" customWidth="1"/>
    <col min="12303" max="12303" width="10" style="399" bestFit="1" customWidth="1"/>
    <col min="12304" max="12304" width="9.140625" style="399" customWidth="1"/>
    <col min="12305" max="12305" width="4.85546875" style="399" bestFit="1" customWidth="1"/>
    <col min="12306" max="12307" width="4.85546875" style="399" customWidth="1"/>
    <col min="12308" max="12308" width="9" style="399" customWidth="1"/>
    <col min="12309" max="12309" width="7.5703125" style="399" customWidth="1"/>
    <col min="12310" max="12310" width="7" style="399" customWidth="1"/>
    <col min="12311" max="12311" width="8.140625" style="399" customWidth="1"/>
    <col min="12312" max="12544" width="14" style="399"/>
    <col min="12545" max="12545" width="15.85546875" style="399" customWidth="1"/>
    <col min="12546" max="12546" width="6" style="399" bestFit="1" customWidth="1"/>
    <col min="12547" max="12547" width="6.42578125" style="399" bestFit="1" customWidth="1"/>
    <col min="12548" max="12548" width="8.7109375" style="399" bestFit="1" customWidth="1"/>
    <col min="12549" max="12549" width="5.140625" style="399" bestFit="1" customWidth="1"/>
    <col min="12550" max="12550" width="5.140625" style="399" customWidth="1"/>
    <col min="12551" max="12551" width="9.42578125" style="399" customWidth="1"/>
    <col min="12552" max="12552" width="8.85546875" style="399" bestFit="1" customWidth="1"/>
    <col min="12553" max="12553" width="8.85546875" style="399" customWidth="1"/>
    <col min="12554" max="12554" width="7.140625" style="399" bestFit="1" customWidth="1"/>
    <col min="12555" max="12555" width="9.7109375" style="399" customWidth="1"/>
    <col min="12556" max="12556" width="9.42578125" style="399" bestFit="1" customWidth="1"/>
    <col min="12557" max="12557" width="9.7109375" style="399" bestFit="1" customWidth="1"/>
    <col min="12558" max="12558" width="9.7109375" style="399" customWidth="1"/>
    <col min="12559" max="12559" width="10" style="399" bestFit="1" customWidth="1"/>
    <col min="12560" max="12560" width="9.140625" style="399" customWidth="1"/>
    <col min="12561" max="12561" width="4.85546875" style="399" bestFit="1" customWidth="1"/>
    <col min="12562" max="12563" width="4.85546875" style="399" customWidth="1"/>
    <col min="12564" max="12564" width="9" style="399" customWidth="1"/>
    <col min="12565" max="12565" width="7.5703125" style="399" customWidth="1"/>
    <col min="12566" max="12566" width="7" style="399" customWidth="1"/>
    <col min="12567" max="12567" width="8.140625" style="399" customWidth="1"/>
    <col min="12568" max="12800" width="14" style="399"/>
    <col min="12801" max="12801" width="15.85546875" style="399" customWidth="1"/>
    <col min="12802" max="12802" width="6" style="399" bestFit="1" customWidth="1"/>
    <col min="12803" max="12803" width="6.42578125" style="399" bestFit="1" customWidth="1"/>
    <col min="12804" max="12804" width="8.7109375" style="399" bestFit="1" customWidth="1"/>
    <col min="12805" max="12805" width="5.140625" style="399" bestFit="1" customWidth="1"/>
    <col min="12806" max="12806" width="5.140625" style="399" customWidth="1"/>
    <col min="12807" max="12807" width="9.42578125" style="399" customWidth="1"/>
    <col min="12808" max="12808" width="8.85546875" style="399" bestFit="1" customWidth="1"/>
    <col min="12809" max="12809" width="8.85546875" style="399" customWidth="1"/>
    <col min="12810" max="12810" width="7.140625" style="399" bestFit="1" customWidth="1"/>
    <col min="12811" max="12811" width="9.7109375" style="399" customWidth="1"/>
    <col min="12812" max="12812" width="9.42578125" style="399" bestFit="1" customWidth="1"/>
    <col min="12813" max="12813" width="9.7109375" style="399" bestFit="1" customWidth="1"/>
    <col min="12814" max="12814" width="9.7109375" style="399" customWidth="1"/>
    <col min="12815" max="12815" width="10" style="399" bestFit="1" customWidth="1"/>
    <col min="12816" max="12816" width="9.140625" style="399" customWidth="1"/>
    <col min="12817" max="12817" width="4.85546875" style="399" bestFit="1" customWidth="1"/>
    <col min="12818" max="12819" width="4.85546875" style="399" customWidth="1"/>
    <col min="12820" max="12820" width="9" style="399" customWidth="1"/>
    <col min="12821" max="12821" width="7.5703125" style="399" customWidth="1"/>
    <col min="12822" max="12822" width="7" style="399" customWidth="1"/>
    <col min="12823" max="12823" width="8.140625" style="399" customWidth="1"/>
    <col min="12824" max="13056" width="14" style="399"/>
    <col min="13057" max="13057" width="15.85546875" style="399" customWidth="1"/>
    <col min="13058" max="13058" width="6" style="399" bestFit="1" customWidth="1"/>
    <col min="13059" max="13059" width="6.42578125" style="399" bestFit="1" customWidth="1"/>
    <col min="13060" max="13060" width="8.7109375" style="399" bestFit="1" customWidth="1"/>
    <col min="13061" max="13061" width="5.140625" style="399" bestFit="1" customWidth="1"/>
    <col min="13062" max="13062" width="5.140625" style="399" customWidth="1"/>
    <col min="13063" max="13063" width="9.42578125" style="399" customWidth="1"/>
    <col min="13064" max="13064" width="8.85546875" style="399" bestFit="1" customWidth="1"/>
    <col min="13065" max="13065" width="8.85546875" style="399" customWidth="1"/>
    <col min="13066" max="13066" width="7.140625" style="399" bestFit="1" customWidth="1"/>
    <col min="13067" max="13067" width="9.7109375" style="399" customWidth="1"/>
    <col min="13068" max="13068" width="9.42578125" style="399" bestFit="1" customWidth="1"/>
    <col min="13069" max="13069" width="9.7109375" style="399" bestFit="1" customWidth="1"/>
    <col min="13070" max="13070" width="9.7109375" style="399" customWidth="1"/>
    <col min="13071" max="13071" width="10" style="399" bestFit="1" customWidth="1"/>
    <col min="13072" max="13072" width="9.140625" style="399" customWidth="1"/>
    <col min="13073" max="13073" width="4.85546875" style="399" bestFit="1" customWidth="1"/>
    <col min="13074" max="13075" width="4.85546875" style="399" customWidth="1"/>
    <col min="13076" max="13076" width="9" style="399" customWidth="1"/>
    <col min="13077" max="13077" width="7.5703125" style="399" customWidth="1"/>
    <col min="13078" max="13078" width="7" style="399" customWidth="1"/>
    <col min="13079" max="13079" width="8.140625" style="399" customWidth="1"/>
    <col min="13080" max="13312" width="14" style="399"/>
    <col min="13313" max="13313" width="15.85546875" style="399" customWidth="1"/>
    <col min="13314" max="13314" width="6" style="399" bestFit="1" customWidth="1"/>
    <col min="13315" max="13315" width="6.42578125" style="399" bestFit="1" customWidth="1"/>
    <col min="13316" max="13316" width="8.7109375" style="399" bestFit="1" customWidth="1"/>
    <col min="13317" max="13317" width="5.140625" style="399" bestFit="1" customWidth="1"/>
    <col min="13318" max="13318" width="5.140625" style="399" customWidth="1"/>
    <col min="13319" max="13319" width="9.42578125" style="399" customWidth="1"/>
    <col min="13320" max="13320" width="8.85546875" style="399" bestFit="1" customWidth="1"/>
    <col min="13321" max="13321" width="8.85546875" style="399" customWidth="1"/>
    <col min="13322" max="13322" width="7.140625" style="399" bestFit="1" customWidth="1"/>
    <col min="13323" max="13323" width="9.7109375" style="399" customWidth="1"/>
    <col min="13324" max="13324" width="9.42578125" style="399" bestFit="1" customWidth="1"/>
    <col min="13325" max="13325" width="9.7109375" style="399" bestFit="1" customWidth="1"/>
    <col min="13326" max="13326" width="9.7109375" style="399" customWidth="1"/>
    <col min="13327" max="13327" width="10" style="399" bestFit="1" customWidth="1"/>
    <col min="13328" max="13328" width="9.140625" style="399" customWidth="1"/>
    <col min="13329" max="13329" width="4.85546875" style="399" bestFit="1" customWidth="1"/>
    <col min="13330" max="13331" width="4.85546875" style="399" customWidth="1"/>
    <col min="13332" max="13332" width="9" style="399" customWidth="1"/>
    <col min="13333" max="13333" width="7.5703125" style="399" customWidth="1"/>
    <col min="13334" max="13334" width="7" style="399" customWidth="1"/>
    <col min="13335" max="13335" width="8.140625" style="399" customWidth="1"/>
    <col min="13336" max="13568" width="14" style="399"/>
    <col min="13569" max="13569" width="15.85546875" style="399" customWidth="1"/>
    <col min="13570" max="13570" width="6" style="399" bestFit="1" customWidth="1"/>
    <col min="13571" max="13571" width="6.42578125" style="399" bestFit="1" customWidth="1"/>
    <col min="13572" max="13572" width="8.7109375" style="399" bestFit="1" customWidth="1"/>
    <col min="13573" max="13573" width="5.140625" style="399" bestFit="1" customWidth="1"/>
    <col min="13574" max="13574" width="5.140625" style="399" customWidth="1"/>
    <col min="13575" max="13575" width="9.42578125" style="399" customWidth="1"/>
    <col min="13576" max="13576" width="8.85546875" style="399" bestFit="1" customWidth="1"/>
    <col min="13577" max="13577" width="8.85546875" style="399" customWidth="1"/>
    <col min="13578" max="13578" width="7.140625" style="399" bestFit="1" customWidth="1"/>
    <col min="13579" max="13579" width="9.7109375" style="399" customWidth="1"/>
    <col min="13580" max="13580" width="9.42578125" style="399" bestFit="1" customWidth="1"/>
    <col min="13581" max="13581" width="9.7109375" style="399" bestFit="1" customWidth="1"/>
    <col min="13582" max="13582" width="9.7109375" style="399" customWidth="1"/>
    <col min="13583" max="13583" width="10" style="399" bestFit="1" customWidth="1"/>
    <col min="13584" max="13584" width="9.140625" style="399" customWidth="1"/>
    <col min="13585" max="13585" width="4.85546875" style="399" bestFit="1" customWidth="1"/>
    <col min="13586" max="13587" width="4.85546875" style="399" customWidth="1"/>
    <col min="13588" max="13588" width="9" style="399" customWidth="1"/>
    <col min="13589" max="13589" width="7.5703125" style="399" customWidth="1"/>
    <col min="13590" max="13590" width="7" style="399" customWidth="1"/>
    <col min="13591" max="13591" width="8.140625" style="399" customWidth="1"/>
    <col min="13592" max="13824" width="14" style="399"/>
    <col min="13825" max="13825" width="15.85546875" style="399" customWidth="1"/>
    <col min="13826" max="13826" width="6" style="399" bestFit="1" customWidth="1"/>
    <col min="13827" max="13827" width="6.42578125" style="399" bestFit="1" customWidth="1"/>
    <col min="13828" max="13828" width="8.7109375" style="399" bestFit="1" customWidth="1"/>
    <col min="13829" max="13829" width="5.140625" style="399" bestFit="1" customWidth="1"/>
    <col min="13830" max="13830" width="5.140625" style="399" customWidth="1"/>
    <col min="13831" max="13831" width="9.42578125" style="399" customWidth="1"/>
    <col min="13832" max="13832" width="8.85546875" style="399" bestFit="1" customWidth="1"/>
    <col min="13833" max="13833" width="8.85546875" style="399" customWidth="1"/>
    <col min="13834" max="13834" width="7.140625" style="399" bestFit="1" customWidth="1"/>
    <col min="13835" max="13835" width="9.7109375" style="399" customWidth="1"/>
    <col min="13836" max="13836" width="9.42578125" style="399" bestFit="1" customWidth="1"/>
    <col min="13837" max="13837" width="9.7109375" style="399" bestFit="1" customWidth="1"/>
    <col min="13838" max="13838" width="9.7109375" style="399" customWidth="1"/>
    <col min="13839" max="13839" width="10" style="399" bestFit="1" customWidth="1"/>
    <col min="13840" max="13840" width="9.140625" style="399" customWidth="1"/>
    <col min="13841" max="13841" width="4.85546875" style="399" bestFit="1" customWidth="1"/>
    <col min="13842" max="13843" width="4.85546875" style="399" customWidth="1"/>
    <col min="13844" max="13844" width="9" style="399" customWidth="1"/>
    <col min="13845" max="13845" width="7.5703125" style="399" customWidth="1"/>
    <col min="13846" max="13846" width="7" style="399" customWidth="1"/>
    <col min="13847" max="13847" width="8.140625" style="399" customWidth="1"/>
    <col min="13848" max="14080" width="14" style="399"/>
    <col min="14081" max="14081" width="15.85546875" style="399" customWidth="1"/>
    <col min="14082" max="14082" width="6" style="399" bestFit="1" customWidth="1"/>
    <col min="14083" max="14083" width="6.42578125" style="399" bestFit="1" customWidth="1"/>
    <col min="14084" max="14084" width="8.7109375" style="399" bestFit="1" customWidth="1"/>
    <col min="14085" max="14085" width="5.140625" style="399" bestFit="1" customWidth="1"/>
    <col min="14086" max="14086" width="5.140625" style="399" customWidth="1"/>
    <col min="14087" max="14087" width="9.42578125" style="399" customWidth="1"/>
    <col min="14088" max="14088" width="8.85546875" style="399" bestFit="1" customWidth="1"/>
    <col min="14089" max="14089" width="8.85546875" style="399" customWidth="1"/>
    <col min="14090" max="14090" width="7.140625" style="399" bestFit="1" customWidth="1"/>
    <col min="14091" max="14091" width="9.7109375" style="399" customWidth="1"/>
    <col min="14092" max="14092" width="9.42578125" style="399" bestFit="1" customWidth="1"/>
    <col min="14093" max="14093" width="9.7109375" style="399" bestFit="1" customWidth="1"/>
    <col min="14094" max="14094" width="9.7109375" style="399" customWidth="1"/>
    <col min="14095" max="14095" width="10" style="399" bestFit="1" customWidth="1"/>
    <col min="14096" max="14096" width="9.140625" style="399" customWidth="1"/>
    <col min="14097" max="14097" width="4.85546875" style="399" bestFit="1" customWidth="1"/>
    <col min="14098" max="14099" width="4.85546875" style="399" customWidth="1"/>
    <col min="14100" max="14100" width="9" style="399" customWidth="1"/>
    <col min="14101" max="14101" width="7.5703125" style="399" customWidth="1"/>
    <col min="14102" max="14102" width="7" style="399" customWidth="1"/>
    <col min="14103" max="14103" width="8.140625" style="399" customWidth="1"/>
    <col min="14104" max="14336" width="14" style="399"/>
    <col min="14337" max="14337" width="15.85546875" style="399" customWidth="1"/>
    <col min="14338" max="14338" width="6" style="399" bestFit="1" customWidth="1"/>
    <col min="14339" max="14339" width="6.42578125" style="399" bestFit="1" customWidth="1"/>
    <col min="14340" max="14340" width="8.7109375" style="399" bestFit="1" customWidth="1"/>
    <col min="14341" max="14341" width="5.140625" style="399" bestFit="1" customWidth="1"/>
    <col min="14342" max="14342" width="5.140625" style="399" customWidth="1"/>
    <col min="14343" max="14343" width="9.42578125" style="399" customWidth="1"/>
    <col min="14344" max="14344" width="8.85546875" style="399" bestFit="1" customWidth="1"/>
    <col min="14345" max="14345" width="8.85546875" style="399" customWidth="1"/>
    <col min="14346" max="14346" width="7.140625" style="399" bestFit="1" customWidth="1"/>
    <col min="14347" max="14347" width="9.7109375" style="399" customWidth="1"/>
    <col min="14348" max="14348" width="9.42578125" style="399" bestFit="1" customWidth="1"/>
    <col min="14349" max="14349" width="9.7109375" style="399" bestFit="1" customWidth="1"/>
    <col min="14350" max="14350" width="9.7109375" style="399" customWidth="1"/>
    <col min="14351" max="14351" width="10" style="399" bestFit="1" customWidth="1"/>
    <col min="14352" max="14352" width="9.140625" style="399" customWidth="1"/>
    <col min="14353" max="14353" width="4.85546875" style="399" bestFit="1" customWidth="1"/>
    <col min="14354" max="14355" width="4.85546875" style="399" customWidth="1"/>
    <col min="14356" max="14356" width="9" style="399" customWidth="1"/>
    <col min="14357" max="14357" width="7.5703125" style="399" customWidth="1"/>
    <col min="14358" max="14358" width="7" style="399" customWidth="1"/>
    <col min="14359" max="14359" width="8.140625" style="399" customWidth="1"/>
    <col min="14360" max="14592" width="14" style="399"/>
    <col min="14593" max="14593" width="15.85546875" style="399" customWidth="1"/>
    <col min="14594" max="14594" width="6" style="399" bestFit="1" customWidth="1"/>
    <col min="14595" max="14595" width="6.42578125" style="399" bestFit="1" customWidth="1"/>
    <col min="14596" max="14596" width="8.7109375" style="399" bestFit="1" customWidth="1"/>
    <col min="14597" max="14597" width="5.140625" style="399" bestFit="1" customWidth="1"/>
    <col min="14598" max="14598" width="5.140625" style="399" customWidth="1"/>
    <col min="14599" max="14599" width="9.42578125" style="399" customWidth="1"/>
    <col min="14600" max="14600" width="8.85546875" style="399" bestFit="1" customWidth="1"/>
    <col min="14601" max="14601" width="8.85546875" style="399" customWidth="1"/>
    <col min="14602" max="14602" width="7.140625" style="399" bestFit="1" customWidth="1"/>
    <col min="14603" max="14603" width="9.7109375" style="399" customWidth="1"/>
    <col min="14604" max="14604" width="9.42578125" style="399" bestFit="1" customWidth="1"/>
    <col min="14605" max="14605" width="9.7109375" style="399" bestFit="1" customWidth="1"/>
    <col min="14606" max="14606" width="9.7109375" style="399" customWidth="1"/>
    <col min="14607" max="14607" width="10" style="399" bestFit="1" customWidth="1"/>
    <col min="14608" max="14608" width="9.140625" style="399" customWidth="1"/>
    <col min="14609" max="14609" width="4.85546875" style="399" bestFit="1" customWidth="1"/>
    <col min="14610" max="14611" width="4.85546875" style="399" customWidth="1"/>
    <col min="14612" max="14612" width="9" style="399" customWidth="1"/>
    <col min="14613" max="14613" width="7.5703125" style="399" customWidth="1"/>
    <col min="14614" max="14614" width="7" style="399" customWidth="1"/>
    <col min="14615" max="14615" width="8.140625" style="399" customWidth="1"/>
    <col min="14616" max="14848" width="14" style="399"/>
    <col min="14849" max="14849" width="15.85546875" style="399" customWidth="1"/>
    <col min="14850" max="14850" width="6" style="399" bestFit="1" customWidth="1"/>
    <col min="14851" max="14851" width="6.42578125" style="399" bestFit="1" customWidth="1"/>
    <col min="14852" max="14852" width="8.7109375" style="399" bestFit="1" customWidth="1"/>
    <col min="14853" max="14853" width="5.140625" style="399" bestFit="1" customWidth="1"/>
    <col min="14854" max="14854" width="5.140625" style="399" customWidth="1"/>
    <col min="14855" max="14855" width="9.42578125" style="399" customWidth="1"/>
    <col min="14856" max="14856" width="8.85546875" style="399" bestFit="1" customWidth="1"/>
    <col min="14857" max="14857" width="8.85546875" style="399" customWidth="1"/>
    <col min="14858" max="14858" width="7.140625" style="399" bestFit="1" customWidth="1"/>
    <col min="14859" max="14859" width="9.7109375" style="399" customWidth="1"/>
    <col min="14860" max="14860" width="9.42578125" style="399" bestFit="1" customWidth="1"/>
    <col min="14861" max="14861" width="9.7109375" style="399" bestFit="1" customWidth="1"/>
    <col min="14862" max="14862" width="9.7109375" style="399" customWidth="1"/>
    <col min="14863" max="14863" width="10" style="399" bestFit="1" customWidth="1"/>
    <col min="14864" max="14864" width="9.140625" style="399" customWidth="1"/>
    <col min="14865" max="14865" width="4.85546875" style="399" bestFit="1" customWidth="1"/>
    <col min="14866" max="14867" width="4.85546875" style="399" customWidth="1"/>
    <col min="14868" max="14868" width="9" style="399" customWidth="1"/>
    <col min="14869" max="14869" width="7.5703125" style="399" customWidth="1"/>
    <col min="14870" max="14870" width="7" style="399" customWidth="1"/>
    <col min="14871" max="14871" width="8.140625" style="399" customWidth="1"/>
    <col min="14872" max="15104" width="14" style="399"/>
    <col min="15105" max="15105" width="15.85546875" style="399" customWidth="1"/>
    <col min="15106" max="15106" width="6" style="399" bestFit="1" customWidth="1"/>
    <col min="15107" max="15107" width="6.42578125" style="399" bestFit="1" customWidth="1"/>
    <col min="15108" max="15108" width="8.7109375" style="399" bestFit="1" customWidth="1"/>
    <col min="15109" max="15109" width="5.140625" style="399" bestFit="1" customWidth="1"/>
    <col min="15110" max="15110" width="5.140625" style="399" customWidth="1"/>
    <col min="15111" max="15111" width="9.42578125" style="399" customWidth="1"/>
    <col min="15112" max="15112" width="8.85546875" style="399" bestFit="1" customWidth="1"/>
    <col min="15113" max="15113" width="8.85546875" style="399" customWidth="1"/>
    <col min="15114" max="15114" width="7.140625" style="399" bestFit="1" customWidth="1"/>
    <col min="15115" max="15115" width="9.7109375" style="399" customWidth="1"/>
    <col min="15116" max="15116" width="9.42578125" style="399" bestFit="1" customWidth="1"/>
    <col min="15117" max="15117" width="9.7109375" style="399" bestFit="1" customWidth="1"/>
    <col min="15118" max="15118" width="9.7109375" style="399" customWidth="1"/>
    <col min="15119" max="15119" width="10" style="399" bestFit="1" customWidth="1"/>
    <col min="15120" max="15120" width="9.140625" style="399" customWidth="1"/>
    <col min="15121" max="15121" width="4.85546875" style="399" bestFit="1" customWidth="1"/>
    <col min="15122" max="15123" width="4.85546875" style="399" customWidth="1"/>
    <col min="15124" max="15124" width="9" style="399" customWidth="1"/>
    <col min="15125" max="15125" width="7.5703125" style="399" customWidth="1"/>
    <col min="15126" max="15126" width="7" style="399" customWidth="1"/>
    <col min="15127" max="15127" width="8.140625" style="399" customWidth="1"/>
    <col min="15128" max="15360" width="14" style="399"/>
    <col min="15361" max="15361" width="15.85546875" style="399" customWidth="1"/>
    <col min="15362" max="15362" width="6" style="399" bestFit="1" customWidth="1"/>
    <col min="15363" max="15363" width="6.42578125" style="399" bestFit="1" customWidth="1"/>
    <col min="15364" max="15364" width="8.7109375" style="399" bestFit="1" customWidth="1"/>
    <col min="15365" max="15365" width="5.140625" style="399" bestFit="1" customWidth="1"/>
    <col min="15366" max="15366" width="5.140625" style="399" customWidth="1"/>
    <col min="15367" max="15367" width="9.42578125" style="399" customWidth="1"/>
    <col min="15368" max="15368" width="8.85546875" style="399" bestFit="1" customWidth="1"/>
    <col min="15369" max="15369" width="8.85546875" style="399" customWidth="1"/>
    <col min="15370" max="15370" width="7.140625" style="399" bestFit="1" customWidth="1"/>
    <col min="15371" max="15371" width="9.7109375" style="399" customWidth="1"/>
    <col min="15372" max="15372" width="9.42578125" style="399" bestFit="1" customWidth="1"/>
    <col min="15373" max="15373" width="9.7109375" style="399" bestFit="1" customWidth="1"/>
    <col min="15374" max="15374" width="9.7109375" style="399" customWidth="1"/>
    <col min="15375" max="15375" width="10" style="399" bestFit="1" customWidth="1"/>
    <col min="15376" max="15376" width="9.140625" style="399" customWidth="1"/>
    <col min="15377" max="15377" width="4.85546875" style="399" bestFit="1" customWidth="1"/>
    <col min="15378" max="15379" width="4.85546875" style="399" customWidth="1"/>
    <col min="15380" max="15380" width="9" style="399" customWidth="1"/>
    <col min="15381" max="15381" width="7.5703125" style="399" customWidth="1"/>
    <col min="15382" max="15382" width="7" style="399" customWidth="1"/>
    <col min="15383" max="15383" width="8.140625" style="399" customWidth="1"/>
    <col min="15384" max="15616" width="14" style="399"/>
    <col min="15617" max="15617" width="15.85546875" style="399" customWidth="1"/>
    <col min="15618" max="15618" width="6" style="399" bestFit="1" customWidth="1"/>
    <col min="15619" max="15619" width="6.42578125" style="399" bestFit="1" customWidth="1"/>
    <col min="15620" max="15620" width="8.7109375" style="399" bestFit="1" customWidth="1"/>
    <col min="15621" max="15621" width="5.140625" style="399" bestFit="1" customWidth="1"/>
    <col min="15622" max="15622" width="5.140625" style="399" customWidth="1"/>
    <col min="15623" max="15623" width="9.42578125" style="399" customWidth="1"/>
    <col min="15624" max="15624" width="8.85546875" style="399" bestFit="1" customWidth="1"/>
    <col min="15625" max="15625" width="8.85546875" style="399" customWidth="1"/>
    <col min="15626" max="15626" width="7.140625" style="399" bestFit="1" customWidth="1"/>
    <col min="15627" max="15627" width="9.7109375" style="399" customWidth="1"/>
    <col min="15628" max="15628" width="9.42578125" style="399" bestFit="1" customWidth="1"/>
    <col min="15629" max="15629" width="9.7109375" style="399" bestFit="1" customWidth="1"/>
    <col min="15630" max="15630" width="9.7109375" style="399" customWidth="1"/>
    <col min="15631" max="15631" width="10" style="399" bestFit="1" customWidth="1"/>
    <col min="15632" max="15632" width="9.140625" style="399" customWidth="1"/>
    <col min="15633" max="15633" width="4.85546875" style="399" bestFit="1" customWidth="1"/>
    <col min="15634" max="15635" width="4.85546875" style="399" customWidth="1"/>
    <col min="15636" max="15636" width="9" style="399" customWidth="1"/>
    <col min="15637" max="15637" width="7.5703125" style="399" customWidth="1"/>
    <col min="15638" max="15638" width="7" style="399" customWidth="1"/>
    <col min="15639" max="15639" width="8.140625" style="399" customWidth="1"/>
    <col min="15640" max="15872" width="14" style="399"/>
    <col min="15873" max="15873" width="15.85546875" style="399" customWidth="1"/>
    <col min="15874" max="15874" width="6" style="399" bestFit="1" customWidth="1"/>
    <col min="15875" max="15875" width="6.42578125" style="399" bestFit="1" customWidth="1"/>
    <col min="15876" max="15876" width="8.7109375" style="399" bestFit="1" customWidth="1"/>
    <col min="15877" max="15877" width="5.140625" style="399" bestFit="1" customWidth="1"/>
    <col min="15878" max="15878" width="5.140625" style="399" customWidth="1"/>
    <col min="15879" max="15879" width="9.42578125" style="399" customWidth="1"/>
    <col min="15880" max="15880" width="8.85546875" style="399" bestFit="1" customWidth="1"/>
    <col min="15881" max="15881" width="8.85546875" style="399" customWidth="1"/>
    <col min="15882" max="15882" width="7.140625" style="399" bestFit="1" customWidth="1"/>
    <col min="15883" max="15883" width="9.7109375" style="399" customWidth="1"/>
    <col min="15884" max="15884" width="9.42578125" style="399" bestFit="1" customWidth="1"/>
    <col min="15885" max="15885" width="9.7109375" style="399" bestFit="1" customWidth="1"/>
    <col min="15886" max="15886" width="9.7109375" style="399" customWidth="1"/>
    <col min="15887" max="15887" width="10" style="399" bestFit="1" customWidth="1"/>
    <col min="15888" max="15888" width="9.140625" style="399" customWidth="1"/>
    <col min="15889" max="15889" width="4.85546875" style="399" bestFit="1" customWidth="1"/>
    <col min="15890" max="15891" width="4.85546875" style="399" customWidth="1"/>
    <col min="15892" max="15892" width="9" style="399" customWidth="1"/>
    <col min="15893" max="15893" width="7.5703125" style="399" customWidth="1"/>
    <col min="15894" max="15894" width="7" style="399" customWidth="1"/>
    <col min="15895" max="15895" width="8.140625" style="399" customWidth="1"/>
    <col min="15896" max="16128" width="14" style="399"/>
    <col min="16129" max="16129" width="15.85546875" style="399" customWidth="1"/>
    <col min="16130" max="16130" width="6" style="399" bestFit="1" customWidth="1"/>
    <col min="16131" max="16131" width="6.42578125" style="399" bestFit="1" customWidth="1"/>
    <col min="16132" max="16132" width="8.7109375" style="399" bestFit="1" customWidth="1"/>
    <col min="16133" max="16133" width="5.140625" style="399" bestFit="1" customWidth="1"/>
    <col min="16134" max="16134" width="5.140625" style="399" customWidth="1"/>
    <col min="16135" max="16135" width="9.42578125" style="399" customWidth="1"/>
    <col min="16136" max="16136" width="8.85546875" style="399" bestFit="1" customWidth="1"/>
    <col min="16137" max="16137" width="8.85546875" style="399" customWidth="1"/>
    <col min="16138" max="16138" width="7.140625" style="399" bestFit="1" customWidth="1"/>
    <col min="16139" max="16139" width="9.7109375" style="399" customWidth="1"/>
    <col min="16140" max="16140" width="9.42578125" style="399" bestFit="1" customWidth="1"/>
    <col min="16141" max="16141" width="9.7109375" style="399" bestFit="1" customWidth="1"/>
    <col min="16142" max="16142" width="9.7109375" style="399" customWidth="1"/>
    <col min="16143" max="16143" width="10" style="399" bestFit="1" customWidth="1"/>
    <col min="16144" max="16144" width="9.140625" style="399" customWidth="1"/>
    <col min="16145" max="16145" width="4.85546875" style="399" bestFit="1" customWidth="1"/>
    <col min="16146" max="16147" width="4.85546875" style="399" customWidth="1"/>
    <col min="16148" max="16148" width="9" style="399" customWidth="1"/>
    <col min="16149" max="16149" width="7.5703125" style="399" customWidth="1"/>
    <col min="16150" max="16150" width="7" style="399" customWidth="1"/>
    <col min="16151" max="16151" width="8.140625" style="399" customWidth="1"/>
    <col min="16152" max="16384" width="14" style="399"/>
  </cols>
  <sheetData>
    <row r="1" spans="1:27" ht="11.25" customHeight="1">
      <c r="A1" s="376" t="s">
        <v>756</v>
      </c>
      <c r="W1" s="246" t="s">
        <v>214</v>
      </c>
    </row>
    <row r="2" spans="1:27" ht="11.25" customHeight="1">
      <c r="A2" s="381" t="s">
        <v>798</v>
      </c>
    </row>
    <row r="3" spans="1:27" ht="11.25" customHeight="1">
      <c r="A3" s="382" t="s">
        <v>212</v>
      </c>
    </row>
    <row r="4" spans="1:27" ht="11.25" customHeight="1">
      <c r="B4" s="400"/>
      <c r="C4" s="400"/>
      <c r="D4" s="400"/>
      <c r="E4" s="400"/>
      <c r="F4" s="400"/>
      <c r="G4" s="400"/>
      <c r="H4" s="400"/>
      <c r="I4" s="400"/>
      <c r="J4" s="400"/>
      <c r="K4" s="400"/>
      <c r="L4" s="400"/>
      <c r="M4" s="400"/>
      <c r="N4" s="400"/>
      <c r="O4" s="400"/>
      <c r="P4" s="400"/>
      <c r="Q4" s="400"/>
      <c r="R4" s="400"/>
      <c r="S4" s="400"/>
      <c r="T4" s="400"/>
      <c r="U4" s="400"/>
      <c r="V4" s="400"/>
      <c r="W4" s="400"/>
    </row>
    <row r="5" spans="1:27" s="401" customFormat="1" ht="35.25" customHeight="1">
      <c r="A5" s="777" t="s">
        <v>46</v>
      </c>
      <c r="B5" s="778" t="s">
        <v>215</v>
      </c>
      <c r="C5" s="778" t="s">
        <v>378</v>
      </c>
      <c r="D5" s="778" t="s">
        <v>216</v>
      </c>
      <c r="E5" s="778" t="s">
        <v>379</v>
      </c>
      <c r="F5" s="778" t="s">
        <v>380</v>
      </c>
      <c r="G5" s="778" t="s">
        <v>381</v>
      </c>
      <c r="H5" s="778" t="s">
        <v>22</v>
      </c>
      <c r="I5" s="778" t="s">
        <v>382</v>
      </c>
      <c r="J5" s="778" t="s">
        <v>383</v>
      </c>
      <c r="K5" s="778" t="s">
        <v>384</v>
      </c>
      <c r="L5" s="778" t="s">
        <v>385</v>
      </c>
      <c r="M5" s="778" t="s">
        <v>386</v>
      </c>
      <c r="N5" s="778" t="s">
        <v>387</v>
      </c>
      <c r="O5" s="778" t="s">
        <v>388</v>
      </c>
      <c r="P5" s="778" t="s">
        <v>389</v>
      </c>
      <c r="Q5" s="778" t="s">
        <v>390</v>
      </c>
      <c r="R5" s="778" t="s">
        <v>391</v>
      </c>
      <c r="S5" s="778" t="s">
        <v>392</v>
      </c>
      <c r="T5" s="778" t="s">
        <v>393</v>
      </c>
      <c r="U5" s="778" t="s">
        <v>394</v>
      </c>
      <c r="V5" s="778" t="s">
        <v>395</v>
      </c>
      <c r="W5" s="560" t="s">
        <v>105</v>
      </c>
      <c r="X5" s="779"/>
    </row>
    <row r="6" spans="1:27" s="779" customFormat="1" ht="11.25" customHeight="1">
      <c r="A6" s="383"/>
      <c r="B6" s="780"/>
      <c r="C6" s="781"/>
      <c r="D6" s="781"/>
      <c r="E6" s="782"/>
      <c r="F6" s="780"/>
      <c r="G6" s="782"/>
      <c r="H6" s="781"/>
      <c r="I6" s="782"/>
      <c r="J6" s="782"/>
      <c r="K6" s="782"/>
      <c r="L6" s="782"/>
      <c r="M6" s="782"/>
      <c r="N6" s="782"/>
      <c r="O6" s="782"/>
      <c r="P6" s="782"/>
      <c r="Q6" s="782"/>
      <c r="R6" s="782"/>
      <c r="S6" s="782"/>
      <c r="T6" s="782"/>
      <c r="U6" s="782"/>
      <c r="V6" s="782"/>
      <c r="W6" s="782"/>
    </row>
    <row r="7" spans="1:27" s="401" customFormat="1" ht="11.25" customHeight="1">
      <c r="A7" s="402" t="s">
        <v>6</v>
      </c>
      <c r="B7" s="763">
        <f t="shared" ref="B7:W7" si="0">SUM(B10:B36)</f>
        <v>11632</v>
      </c>
      <c r="C7" s="763">
        <f t="shared" si="0"/>
        <v>6350</v>
      </c>
      <c r="D7" s="763">
        <f t="shared" si="0"/>
        <v>865</v>
      </c>
      <c r="E7" s="763">
        <f t="shared" si="0"/>
        <v>2481</v>
      </c>
      <c r="F7" s="763">
        <f t="shared" si="0"/>
        <v>492</v>
      </c>
      <c r="G7" s="763">
        <f t="shared" si="0"/>
        <v>912</v>
      </c>
      <c r="H7" s="763">
        <f t="shared" si="0"/>
        <v>558</v>
      </c>
      <c r="I7" s="763">
        <f t="shared" si="0"/>
        <v>334</v>
      </c>
      <c r="J7" s="763">
        <f t="shared" si="0"/>
        <v>325</v>
      </c>
      <c r="K7" s="763">
        <f t="shared" si="0"/>
        <v>239</v>
      </c>
      <c r="L7" s="763">
        <f t="shared" si="0"/>
        <v>179</v>
      </c>
      <c r="M7" s="763">
        <f t="shared" si="0"/>
        <v>162</v>
      </c>
      <c r="N7" s="763">
        <f t="shared" si="0"/>
        <v>194</v>
      </c>
      <c r="O7" s="763">
        <f t="shared" si="0"/>
        <v>59</v>
      </c>
      <c r="P7" s="763">
        <f t="shared" si="0"/>
        <v>127</v>
      </c>
      <c r="Q7" s="763">
        <f t="shared" si="0"/>
        <v>43</v>
      </c>
      <c r="R7" s="763">
        <f t="shared" si="0"/>
        <v>25</v>
      </c>
      <c r="S7" s="763">
        <f t="shared" si="0"/>
        <v>39</v>
      </c>
      <c r="T7" s="763">
        <f t="shared" si="0"/>
        <v>10</v>
      </c>
      <c r="U7" s="763">
        <f t="shared" si="0"/>
        <v>1</v>
      </c>
      <c r="V7" s="763">
        <f t="shared" si="0"/>
        <v>1166</v>
      </c>
      <c r="W7" s="763">
        <f t="shared" si="0"/>
        <v>26193</v>
      </c>
      <c r="X7" s="403"/>
      <c r="Y7" s="403"/>
      <c r="Z7" s="403"/>
      <c r="AA7" s="403"/>
    </row>
    <row r="8" spans="1:27" s="401" customFormat="1" ht="11.25" customHeight="1">
      <c r="A8" s="783" t="s">
        <v>799</v>
      </c>
      <c r="B8" s="784">
        <f t="shared" ref="B8:W8" si="1">(B7/$W$7)*100</f>
        <v>44.408811514526782</v>
      </c>
      <c r="C8" s="784">
        <f t="shared" si="1"/>
        <v>24.243118390409652</v>
      </c>
      <c r="D8" s="784">
        <f t="shared" si="1"/>
        <v>3.3024090405833624</v>
      </c>
      <c r="E8" s="784">
        <f t="shared" si="1"/>
        <v>9.4719963348986376</v>
      </c>
      <c r="F8" s="784">
        <f t="shared" si="1"/>
        <v>1.8783644485167794</v>
      </c>
      <c r="G8" s="784">
        <f t="shared" si="1"/>
        <v>3.4818462948115907</v>
      </c>
      <c r="H8" s="784">
        <f t="shared" si="1"/>
        <v>2.13034016722025</v>
      </c>
      <c r="I8" s="784">
        <f t="shared" si="1"/>
        <v>1.2751498491963502</v>
      </c>
      <c r="J8" s="784">
        <f t="shared" si="1"/>
        <v>1.2407895239186042</v>
      </c>
      <c r="K8" s="784">
        <f t="shared" si="1"/>
        <v>0.91245752682014269</v>
      </c>
      <c r="L8" s="784">
        <f t="shared" si="1"/>
        <v>0.68338869163516969</v>
      </c>
      <c r="M8" s="784">
        <f t="shared" si="1"/>
        <v>0.61848585499942732</v>
      </c>
      <c r="N8" s="784">
        <f t="shared" si="1"/>
        <v>0.74065590043141294</v>
      </c>
      <c r="O8" s="784">
        <f t="shared" si="1"/>
        <v>0.22525102126522353</v>
      </c>
      <c r="P8" s="784">
        <f t="shared" si="1"/>
        <v>0.48486236780819308</v>
      </c>
      <c r="Q8" s="784">
        <f t="shared" si="1"/>
        <v>0.1641659985492307</v>
      </c>
      <c r="R8" s="784">
        <f t="shared" si="1"/>
        <v>9.5445347993738786E-2</v>
      </c>
      <c r="S8" s="784">
        <f t="shared" si="1"/>
        <v>0.14889474287023249</v>
      </c>
      <c r="T8" s="784">
        <f t="shared" si="1"/>
        <v>3.8178139197495513E-2</v>
      </c>
      <c r="U8" s="784">
        <f t="shared" si="1"/>
        <v>3.8178139197495515E-3</v>
      </c>
      <c r="V8" s="784">
        <f t="shared" si="1"/>
        <v>4.451571030427977</v>
      </c>
      <c r="W8" s="784">
        <f t="shared" si="1"/>
        <v>100</v>
      </c>
    </row>
    <row r="9" spans="1:27" s="401" customFormat="1" ht="11.25" customHeight="1">
      <c r="A9" s="404"/>
      <c r="B9" s="405"/>
      <c r="C9" s="405"/>
      <c r="D9" s="405"/>
      <c r="E9" s="405"/>
      <c r="F9" s="405"/>
      <c r="G9" s="405"/>
      <c r="H9" s="405"/>
      <c r="I9" s="405"/>
      <c r="J9" s="405"/>
      <c r="K9" s="405"/>
      <c r="L9" s="405"/>
      <c r="M9" s="405"/>
      <c r="N9" s="405"/>
      <c r="O9" s="405"/>
      <c r="P9" s="405"/>
      <c r="Q9" s="405"/>
      <c r="R9" s="405"/>
      <c r="S9" s="405"/>
      <c r="T9" s="405"/>
      <c r="U9" s="405"/>
      <c r="V9" s="405"/>
      <c r="W9" s="392"/>
    </row>
    <row r="10" spans="1:27" s="401" customFormat="1" ht="11.25" customHeight="1">
      <c r="A10" s="785" t="s">
        <v>41</v>
      </c>
      <c r="B10" s="768">
        <v>297</v>
      </c>
      <c r="C10" s="768">
        <v>92</v>
      </c>
      <c r="D10" s="786">
        <v>101</v>
      </c>
      <c r="E10" s="768">
        <v>76</v>
      </c>
      <c r="F10" s="768">
        <v>19</v>
      </c>
      <c r="G10" s="768">
        <v>84</v>
      </c>
      <c r="H10" s="768">
        <v>21</v>
      </c>
      <c r="I10" s="768">
        <v>16</v>
      </c>
      <c r="J10" s="768">
        <v>1</v>
      </c>
      <c r="K10" s="768">
        <v>7</v>
      </c>
      <c r="L10" s="768">
        <v>14</v>
      </c>
      <c r="M10" s="768">
        <v>8</v>
      </c>
      <c r="N10" s="768">
        <v>3</v>
      </c>
      <c r="O10" s="787" t="s">
        <v>40</v>
      </c>
      <c r="P10" s="768">
        <v>4</v>
      </c>
      <c r="Q10" s="787" t="s">
        <v>40</v>
      </c>
      <c r="R10" s="787" t="s">
        <v>40</v>
      </c>
      <c r="S10" s="768">
        <v>4</v>
      </c>
      <c r="T10" s="787" t="s">
        <v>40</v>
      </c>
      <c r="U10" s="787" t="s">
        <v>40</v>
      </c>
      <c r="V10" s="768">
        <v>19</v>
      </c>
      <c r="W10" s="768">
        <v>766</v>
      </c>
    </row>
    <row r="11" spans="1:27" s="401" customFormat="1" ht="11.25" customHeight="1">
      <c r="A11" s="397" t="s">
        <v>25</v>
      </c>
      <c r="B11" s="392">
        <v>78</v>
      </c>
      <c r="C11" s="392">
        <v>50</v>
      </c>
      <c r="D11" s="770" t="s">
        <v>40</v>
      </c>
      <c r="E11" s="392">
        <v>37</v>
      </c>
      <c r="F11" s="392">
        <v>8</v>
      </c>
      <c r="G11" s="392">
        <v>10</v>
      </c>
      <c r="H11" s="788">
        <v>10</v>
      </c>
      <c r="I11" s="788">
        <v>18</v>
      </c>
      <c r="J11" s="770" t="s">
        <v>40</v>
      </c>
      <c r="K11" s="770" t="s">
        <v>40</v>
      </c>
      <c r="L11" s="770" t="s">
        <v>40</v>
      </c>
      <c r="M11" s="770" t="s">
        <v>40</v>
      </c>
      <c r="N11" s="770" t="s">
        <v>40</v>
      </c>
      <c r="O11" s="788">
        <v>19</v>
      </c>
      <c r="P11" s="770" t="s">
        <v>40</v>
      </c>
      <c r="Q11" s="770" t="s">
        <v>40</v>
      </c>
      <c r="R11" s="770" t="s">
        <v>40</v>
      </c>
      <c r="S11" s="770" t="s">
        <v>40</v>
      </c>
      <c r="T11" s="770" t="s">
        <v>40</v>
      </c>
      <c r="U11" s="770" t="s">
        <v>40</v>
      </c>
      <c r="V11" s="770" t="s">
        <v>40</v>
      </c>
      <c r="W11" s="392">
        <v>230</v>
      </c>
    </row>
    <row r="12" spans="1:27" s="401" customFormat="1" ht="11.25" customHeight="1">
      <c r="A12" s="397" t="s">
        <v>15</v>
      </c>
      <c r="B12" s="392">
        <v>50</v>
      </c>
      <c r="C12" s="392">
        <v>13</v>
      </c>
      <c r="D12" s="392">
        <v>14</v>
      </c>
      <c r="E12" s="392">
        <v>16</v>
      </c>
      <c r="F12" s="392">
        <v>5</v>
      </c>
      <c r="G12" s="392">
        <v>20</v>
      </c>
      <c r="H12" s="392">
        <v>7</v>
      </c>
      <c r="I12" s="392">
        <v>4</v>
      </c>
      <c r="J12" s="392">
        <v>34</v>
      </c>
      <c r="K12" s="392">
        <v>40</v>
      </c>
      <c r="L12" s="788">
        <v>1</v>
      </c>
      <c r="M12" s="392">
        <v>2</v>
      </c>
      <c r="N12" s="788">
        <v>4</v>
      </c>
      <c r="O12" s="788">
        <v>10</v>
      </c>
      <c r="P12" s="392">
        <v>7</v>
      </c>
      <c r="Q12" s="392">
        <v>10</v>
      </c>
      <c r="R12" s="770" t="s">
        <v>40</v>
      </c>
      <c r="S12" s="392">
        <v>25</v>
      </c>
      <c r="T12" s="770" t="s">
        <v>40</v>
      </c>
      <c r="U12" s="770" t="s">
        <v>40</v>
      </c>
      <c r="V12" s="770" t="s">
        <v>40</v>
      </c>
      <c r="W12" s="392">
        <v>262</v>
      </c>
    </row>
    <row r="13" spans="1:27" s="401" customFormat="1" ht="11.25" customHeight="1">
      <c r="A13" s="397" t="s">
        <v>18</v>
      </c>
      <c r="B13" s="392">
        <v>37</v>
      </c>
      <c r="C13" s="788">
        <v>13</v>
      </c>
      <c r="D13" s="392">
        <v>12</v>
      </c>
      <c r="E13" s="788">
        <v>26</v>
      </c>
      <c r="F13" s="770" t="s">
        <v>40</v>
      </c>
      <c r="G13" s="788">
        <v>14</v>
      </c>
      <c r="H13" s="392">
        <v>8</v>
      </c>
      <c r="I13" s="392">
        <v>3</v>
      </c>
      <c r="J13" s="392">
        <v>2</v>
      </c>
      <c r="K13" s="392">
        <v>1</v>
      </c>
      <c r="L13" s="788">
        <v>2</v>
      </c>
      <c r="M13" s="788">
        <v>1</v>
      </c>
      <c r="N13" s="770" t="s">
        <v>40</v>
      </c>
      <c r="O13" s="788">
        <v>4</v>
      </c>
      <c r="P13" s="770" t="s">
        <v>40</v>
      </c>
      <c r="Q13" s="770" t="s">
        <v>40</v>
      </c>
      <c r="R13" s="770" t="s">
        <v>40</v>
      </c>
      <c r="S13" s="770" t="s">
        <v>40</v>
      </c>
      <c r="T13" s="770" t="s">
        <v>40</v>
      </c>
      <c r="U13" s="770" t="s">
        <v>40</v>
      </c>
      <c r="V13" s="392">
        <v>4</v>
      </c>
      <c r="W13" s="392">
        <v>127</v>
      </c>
    </row>
    <row r="14" spans="1:27" s="401" customFormat="1" ht="11.25" customHeight="1">
      <c r="A14" s="397" t="s">
        <v>8</v>
      </c>
      <c r="B14" s="392">
        <v>275</v>
      </c>
      <c r="C14" s="392">
        <v>74</v>
      </c>
      <c r="D14" s="392">
        <v>47</v>
      </c>
      <c r="E14" s="392">
        <v>129</v>
      </c>
      <c r="F14" s="392">
        <v>22</v>
      </c>
      <c r="G14" s="392">
        <v>32</v>
      </c>
      <c r="H14" s="392">
        <v>34</v>
      </c>
      <c r="I14" s="788">
        <v>15</v>
      </c>
      <c r="J14" s="392">
        <v>7</v>
      </c>
      <c r="K14" s="392">
        <v>11</v>
      </c>
      <c r="L14" s="392">
        <v>2</v>
      </c>
      <c r="M14" s="392">
        <v>4</v>
      </c>
      <c r="N14" s="770" t="s">
        <v>40</v>
      </c>
      <c r="O14" s="392">
        <v>2</v>
      </c>
      <c r="P14" s="392">
        <v>7</v>
      </c>
      <c r="Q14" s="392">
        <v>2</v>
      </c>
      <c r="R14" s="788">
        <v>1</v>
      </c>
      <c r="S14" s="770" t="s">
        <v>40</v>
      </c>
      <c r="T14" s="770" t="s">
        <v>40</v>
      </c>
      <c r="U14" s="770" t="s">
        <v>40</v>
      </c>
      <c r="V14" s="392">
        <v>34</v>
      </c>
      <c r="W14" s="392">
        <v>698</v>
      </c>
    </row>
    <row r="15" spans="1:27" s="401" customFormat="1" ht="11.25" customHeight="1">
      <c r="A15" s="397" t="s">
        <v>9</v>
      </c>
      <c r="B15" s="392">
        <v>477</v>
      </c>
      <c r="C15" s="788">
        <v>70</v>
      </c>
      <c r="D15" s="392">
        <v>18</v>
      </c>
      <c r="E15" s="392">
        <v>148</v>
      </c>
      <c r="F15" s="392">
        <v>46</v>
      </c>
      <c r="G15" s="392">
        <v>63</v>
      </c>
      <c r="H15" s="392">
        <v>41</v>
      </c>
      <c r="I15" s="788">
        <v>14</v>
      </c>
      <c r="J15" s="392">
        <v>19</v>
      </c>
      <c r="K15" s="392">
        <v>5</v>
      </c>
      <c r="L15" s="770" t="s">
        <v>40</v>
      </c>
      <c r="M15" s="392">
        <v>14</v>
      </c>
      <c r="N15" s="788">
        <v>1</v>
      </c>
      <c r="O15" s="392">
        <v>7</v>
      </c>
      <c r="P15" s="392">
        <v>12</v>
      </c>
      <c r="Q15" s="392">
        <v>3</v>
      </c>
      <c r="R15" s="770" t="s">
        <v>40</v>
      </c>
      <c r="S15" s="788">
        <v>8</v>
      </c>
      <c r="T15" s="770" t="s">
        <v>40</v>
      </c>
      <c r="U15" s="770" t="s">
        <v>40</v>
      </c>
      <c r="V15" s="392">
        <v>43</v>
      </c>
      <c r="W15" s="392">
        <v>989</v>
      </c>
    </row>
    <row r="16" spans="1:27" s="401" customFormat="1" ht="11.25" customHeight="1">
      <c r="A16" s="397" t="s">
        <v>26</v>
      </c>
      <c r="B16" s="392">
        <v>520</v>
      </c>
      <c r="C16" s="392">
        <v>132</v>
      </c>
      <c r="D16" s="392">
        <v>37</v>
      </c>
      <c r="E16" s="392">
        <v>119</v>
      </c>
      <c r="F16" s="392">
        <v>70</v>
      </c>
      <c r="G16" s="392">
        <v>57</v>
      </c>
      <c r="H16" s="392">
        <v>37</v>
      </c>
      <c r="I16" s="392">
        <v>4</v>
      </c>
      <c r="J16" s="392">
        <v>1</v>
      </c>
      <c r="K16" s="788">
        <v>2</v>
      </c>
      <c r="L16" s="788">
        <v>9</v>
      </c>
      <c r="M16" s="392">
        <v>3</v>
      </c>
      <c r="N16" s="392">
        <v>38</v>
      </c>
      <c r="O16" s="392">
        <v>1</v>
      </c>
      <c r="P16" s="392">
        <v>33</v>
      </c>
      <c r="Q16" s="788">
        <v>1</v>
      </c>
      <c r="R16" s="788">
        <v>2</v>
      </c>
      <c r="S16" s="770" t="s">
        <v>40</v>
      </c>
      <c r="T16" s="770" t="s">
        <v>40</v>
      </c>
      <c r="U16" s="770" t="s">
        <v>40</v>
      </c>
      <c r="V16" s="788">
        <v>18</v>
      </c>
      <c r="W16" s="392">
        <v>1084</v>
      </c>
    </row>
    <row r="17" spans="1:23" s="401" customFormat="1" ht="11.25" customHeight="1">
      <c r="A17" s="397" t="s">
        <v>10</v>
      </c>
      <c r="B17" s="392">
        <v>467</v>
      </c>
      <c r="C17" s="392">
        <v>52</v>
      </c>
      <c r="D17" s="392">
        <v>15</v>
      </c>
      <c r="E17" s="392">
        <v>210</v>
      </c>
      <c r="F17" s="392">
        <v>19</v>
      </c>
      <c r="G17" s="392">
        <v>41</v>
      </c>
      <c r="H17" s="392">
        <v>28</v>
      </c>
      <c r="I17" s="392">
        <v>16</v>
      </c>
      <c r="J17" s="392">
        <v>2</v>
      </c>
      <c r="K17" s="392">
        <v>2</v>
      </c>
      <c r="L17" s="392">
        <v>33</v>
      </c>
      <c r="M17" s="392">
        <v>2</v>
      </c>
      <c r="N17" s="392">
        <v>1</v>
      </c>
      <c r="O17" s="770" t="s">
        <v>40</v>
      </c>
      <c r="P17" s="770" t="s">
        <v>40</v>
      </c>
      <c r="Q17" s="392">
        <v>1</v>
      </c>
      <c r="R17" s="770" t="s">
        <v>40</v>
      </c>
      <c r="S17" s="788">
        <v>2</v>
      </c>
      <c r="T17" s="770" t="s">
        <v>40</v>
      </c>
      <c r="U17" s="770" t="s">
        <v>40</v>
      </c>
      <c r="V17" s="392">
        <v>100</v>
      </c>
      <c r="W17" s="392">
        <v>991</v>
      </c>
    </row>
    <row r="18" spans="1:23" s="401" customFormat="1" ht="11.25" customHeight="1">
      <c r="A18" s="397" t="s">
        <v>65</v>
      </c>
      <c r="B18" s="392">
        <v>275</v>
      </c>
      <c r="C18" s="392">
        <v>19</v>
      </c>
      <c r="D18" s="392">
        <v>10</v>
      </c>
      <c r="E18" s="392">
        <v>111</v>
      </c>
      <c r="F18" s="392">
        <v>3</v>
      </c>
      <c r="G18" s="392">
        <v>19</v>
      </c>
      <c r="H18" s="392">
        <v>19</v>
      </c>
      <c r="I18" s="392">
        <v>4</v>
      </c>
      <c r="J18" s="770" t="s">
        <v>40</v>
      </c>
      <c r="K18" s="392">
        <v>2</v>
      </c>
      <c r="L18" s="770" t="s">
        <v>40</v>
      </c>
      <c r="M18" s="392">
        <v>2</v>
      </c>
      <c r="N18" s="788">
        <v>7</v>
      </c>
      <c r="O18" s="770" t="s">
        <v>40</v>
      </c>
      <c r="P18" s="788">
        <v>4</v>
      </c>
      <c r="Q18" s="770" t="s">
        <v>40</v>
      </c>
      <c r="R18" s="770" t="s">
        <v>40</v>
      </c>
      <c r="S18" s="770" t="s">
        <v>40</v>
      </c>
      <c r="T18" s="770" t="s">
        <v>40</v>
      </c>
      <c r="U18" s="770" t="s">
        <v>40</v>
      </c>
      <c r="V18" s="392">
        <v>3</v>
      </c>
      <c r="W18" s="392">
        <v>478</v>
      </c>
    </row>
    <row r="19" spans="1:23" s="401" customFormat="1" ht="11.25" customHeight="1">
      <c r="A19" s="397" t="s">
        <v>27</v>
      </c>
      <c r="B19" s="392">
        <v>118</v>
      </c>
      <c r="C19" s="788">
        <v>6</v>
      </c>
      <c r="D19" s="392">
        <v>3</v>
      </c>
      <c r="E19" s="392">
        <v>15</v>
      </c>
      <c r="F19" s="770" t="s">
        <v>40</v>
      </c>
      <c r="G19" s="392">
        <v>12</v>
      </c>
      <c r="H19" s="392">
        <v>7</v>
      </c>
      <c r="I19" s="392">
        <v>3</v>
      </c>
      <c r="J19" s="788">
        <v>2</v>
      </c>
      <c r="K19" s="770" t="s">
        <v>40</v>
      </c>
      <c r="L19" s="770" t="s">
        <v>40</v>
      </c>
      <c r="M19" s="788">
        <v>1</v>
      </c>
      <c r="N19" s="770" t="s">
        <v>40</v>
      </c>
      <c r="O19" s="770" t="s">
        <v>40</v>
      </c>
      <c r="P19" s="392">
        <v>2</v>
      </c>
      <c r="Q19" s="770" t="s">
        <v>40</v>
      </c>
      <c r="R19" s="770" t="s">
        <v>40</v>
      </c>
      <c r="S19" s="770" t="s">
        <v>40</v>
      </c>
      <c r="T19" s="770" t="s">
        <v>40</v>
      </c>
      <c r="U19" s="770" t="s">
        <v>40</v>
      </c>
      <c r="V19" s="788">
        <v>21</v>
      </c>
      <c r="W19" s="392">
        <v>190</v>
      </c>
    </row>
    <row r="20" spans="1:23" s="401" customFormat="1" ht="11.25" customHeight="1">
      <c r="A20" s="397" t="s">
        <v>28</v>
      </c>
      <c r="B20" s="392">
        <v>73</v>
      </c>
      <c r="C20" s="392">
        <v>5</v>
      </c>
      <c r="D20" s="392">
        <v>1</v>
      </c>
      <c r="E20" s="392">
        <v>28</v>
      </c>
      <c r="F20" s="770" t="s">
        <v>40</v>
      </c>
      <c r="G20" s="392">
        <v>6</v>
      </c>
      <c r="H20" s="392">
        <v>6</v>
      </c>
      <c r="I20" s="392">
        <v>3</v>
      </c>
      <c r="J20" s="392">
        <v>1</v>
      </c>
      <c r="K20" s="392">
        <v>5</v>
      </c>
      <c r="L20" s="392">
        <v>12</v>
      </c>
      <c r="M20" s="770" t="s">
        <v>40</v>
      </c>
      <c r="N20" s="770" t="s">
        <v>40</v>
      </c>
      <c r="O20" s="770" t="s">
        <v>40</v>
      </c>
      <c r="P20" s="392">
        <v>1</v>
      </c>
      <c r="Q20" s="770" t="s">
        <v>40</v>
      </c>
      <c r="R20" s="770" t="s">
        <v>40</v>
      </c>
      <c r="S20" s="770" t="s">
        <v>40</v>
      </c>
      <c r="T20" s="770" t="s">
        <v>40</v>
      </c>
      <c r="U20" s="770" t="s">
        <v>40</v>
      </c>
      <c r="V20" s="392">
        <v>1</v>
      </c>
      <c r="W20" s="392">
        <v>142</v>
      </c>
    </row>
    <row r="21" spans="1:23" s="401" customFormat="1" ht="11.25" customHeight="1">
      <c r="A21" s="397" t="s">
        <v>66</v>
      </c>
      <c r="B21" s="392">
        <v>59</v>
      </c>
      <c r="C21" s="392">
        <v>44</v>
      </c>
      <c r="D21" s="392">
        <v>21</v>
      </c>
      <c r="E21" s="392">
        <v>29</v>
      </c>
      <c r="F21" s="392">
        <v>6</v>
      </c>
      <c r="G21" s="392">
        <v>6</v>
      </c>
      <c r="H21" s="392">
        <v>18</v>
      </c>
      <c r="I21" s="788">
        <v>8</v>
      </c>
      <c r="J21" s="392">
        <v>1</v>
      </c>
      <c r="K21" s="392">
        <v>9</v>
      </c>
      <c r="L21" s="770" t="s">
        <v>40</v>
      </c>
      <c r="M21" s="788">
        <v>3</v>
      </c>
      <c r="N21" s="788">
        <v>2</v>
      </c>
      <c r="O21" s="788">
        <v>2</v>
      </c>
      <c r="P21" s="788">
        <v>7</v>
      </c>
      <c r="Q21" s="392">
        <v>7</v>
      </c>
      <c r="R21" s="770" t="s">
        <v>40</v>
      </c>
      <c r="S21" s="770" t="s">
        <v>40</v>
      </c>
      <c r="T21" s="770" t="s">
        <v>40</v>
      </c>
      <c r="U21" s="770" t="s">
        <v>40</v>
      </c>
      <c r="V21" s="392">
        <v>10</v>
      </c>
      <c r="W21" s="392">
        <v>232</v>
      </c>
    </row>
    <row r="22" spans="1:23" s="401" customFormat="1" ht="11.25" customHeight="1">
      <c r="A22" s="397" t="s">
        <v>29</v>
      </c>
      <c r="B22" s="392">
        <v>830</v>
      </c>
      <c r="C22" s="392">
        <v>244</v>
      </c>
      <c r="D22" s="392">
        <v>55</v>
      </c>
      <c r="E22" s="392">
        <v>268</v>
      </c>
      <c r="F22" s="392">
        <v>25</v>
      </c>
      <c r="G22" s="392">
        <v>126</v>
      </c>
      <c r="H22" s="392">
        <v>72</v>
      </c>
      <c r="I22" s="392">
        <v>12</v>
      </c>
      <c r="J22" s="392">
        <v>40</v>
      </c>
      <c r="K22" s="392">
        <v>12</v>
      </c>
      <c r="L22" s="788">
        <v>14</v>
      </c>
      <c r="M22" s="392">
        <v>14</v>
      </c>
      <c r="N22" s="788">
        <v>5</v>
      </c>
      <c r="O22" s="770" t="s">
        <v>40</v>
      </c>
      <c r="P22" s="770" t="s">
        <v>40</v>
      </c>
      <c r="Q22" s="392">
        <v>1</v>
      </c>
      <c r="R22" s="788">
        <v>1</v>
      </c>
      <c r="S22" s="770" t="s">
        <v>40</v>
      </c>
      <c r="T22" s="392">
        <v>1</v>
      </c>
      <c r="U22" s="770" t="s">
        <v>40</v>
      </c>
      <c r="V22" s="392">
        <v>133</v>
      </c>
      <c r="W22" s="392">
        <v>1853</v>
      </c>
    </row>
    <row r="23" spans="1:23" s="401" customFormat="1" ht="11.25" customHeight="1">
      <c r="A23" s="397" t="s">
        <v>30</v>
      </c>
      <c r="B23" s="392">
        <v>197</v>
      </c>
      <c r="C23" s="392">
        <v>24</v>
      </c>
      <c r="D23" s="392">
        <v>5</v>
      </c>
      <c r="E23" s="392">
        <v>76</v>
      </c>
      <c r="F23" s="770" t="s">
        <v>40</v>
      </c>
      <c r="G23" s="392">
        <v>14</v>
      </c>
      <c r="H23" s="392">
        <v>4</v>
      </c>
      <c r="I23" s="788">
        <v>13</v>
      </c>
      <c r="J23" s="392">
        <v>2</v>
      </c>
      <c r="K23" s="392">
        <v>7</v>
      </c>
      <c r="L23" s="392">
        <v>11</v>
      </c>
      <c r="M23" s="392">
        <v>5</v>
      </c>
      <c r="N23" s="788">
        <v>1</v>
      </c>
      <c r="O23" s="770" t="s">
        <v>40</v>
      </c>
      <c r="P23" s="770" t="s">
        <v>40</v>
      </c>
      <c r="Q23" s="770" t="s">
        <v>40</v>
      </c>
      <c r="R23" s="392">
        <v>1</v>
      </c>
      <c r="S23" s="770" t="s">
        <v>40</v>
      </c>
      <c r="T23" s="788">
        <v>1</v>
      </c>
      <c r="U23" s="770" t="s">
        <v>40</v>
      </c>
      <c r="V23" s="392">
        <v>1</v>
      </c>
      <c r="W23" s="392">
        <v>362</v>
      </c>
    </row>
    <row r="24" spans="1:23" s="401" customFormat="1" ht="11.25" customHeight="1">
      <c r="A24" s="397" t="s">
        <v>84</v>
      </c>
      <c r="B24" s="392">
        <v>170</v>
      </c>
      <c r="C24" s="392">
        <v>74</v>
      </c>
      <c r="D24" s="392">
        <v>9</v>
      </c>
      <c r="E24" s="392">
        <v>147</v>
      </c>
      <c r="F24" s="392">
        <v>34</v>
      </c>
      <c r="G24" s="392">
        <v>55</v>
      </c>
      <c r="H24" s="392">
        <v>10</v>
      </c>
      <c r="I24" s="788">
        <v>4</v>
      </c>
      <c r="J24" s="392">
        <v>1</v>
      </c>
      <c r="K24" s="770" t="s">
        <v>40</v>
      </c>
      <c r="L24" s="770" t="s">
        <v>40</v>
      </c>
      <c r="M24" s="788">
        <v>37</v>
      </c>
      <c r="N24" s="788">
        <v>2</v>
      </c>
      <c r="O24" s="788">
        <v>5</v>
      </c>
      <c r="P24" s="770" t="s">
        <v>40</v>
      </c>
      <c r="Q24" s="770" t="s">
        <v>40</v>
      </c>
      <c r="R24" s="770" t="s">
        <v>40</v>
      </c>
      <c r="S24" s="770" t="s">
        <v>40</v>
      </c>
      <c r="T24" s="770" t="s">
        <v>40</v>
      </c>
      <c r="U24" s="770" t="s">
        <v>40</v>
      </c>
      <c r="V24" s="392">
        <v>60</v>
      </c>
      <c r="W24" s="392">
        <v>608</v>
      </c>
    </row>
    <row r="25" spans="1:23" s="401" customFormat="1" ht="11.25" customHeight="1">
      <c r="A25" s="397" t="s">
        <v>82</v>
      </c>
      <c r="B25" s="392">
        <v>436</v>
      </c>
      <c r="C25" s="392">
        <v>221</v>
      </c>
      <c r="D25" s="392">
        <v>22</v>
      </c>
      <c r="E25" s="392">
        <v>214</v>
      </c>
      <c r="F25" s="392">
        <v>7</v>
      </c>
      <c r="G25" s="770" t="s">
        <v>40</v>
      </c>
      <c r="H25" s="392">
        <v>34</v>
      </c>
      <c r="I25" s="392">
        <v>20</v>
      </c>
      <c r="J25" s="770" t="s">
        <v>40</v>
      </c>
      <c r="K25" s="392">
        <v>7</v>
      </c>
      <c r="L25" s="770" t="s">
        <v>40</v>
      </c>
      <c r="M25" s="392">
        <v>6</v>
      </c>
      <c r="N25" s="392">
        <v>2</v>
      </c>
      <c r="O25" s="392">
        <v>1</v>
      </c>
      <c r="P25" s="770" t="s">
        <v>40</v>
      </c>
      <c r="Q25" s="392">
        <v>3</v>
      </c>
      <c r="R25" s="770" t="s">
        <v>40</v>
      </c>
      <c r="S25" s="770" t="s">
        <v>40</v>
      </c>
      <c r="T25" s="770" t="s">
        <v>40</v>
      </c>
      <c r="U25" s="770" t="s">
        <v>40</v>
      </c>
      <c r="V25" s="392">
        <v>26</v>
      </c>
      <c r="W25" s="392">
        <v>999</v>
      </c>
    </row>
    <row r="26" spans="1:23" s="401" customFormat="1" ht="11.25" customHeight="1">
      <c r="A26" s="397" t="s">
        <v>32</v>
      </c>
      <c r="B26" s="392">
        <v>736</v>
      </c>
      <c r="C26" s="392">
        <v>478</v>
      </c>
      <c r="D26" s="392">
        <v>59</v>
      </c>
      <c r="E26" s="392">
        <v>232</v>
      </c>
      <c r="F26" s="392">
        <v>62</v>
      </c>
      <c r="G26" s="392">
        <v>110</v>
      </c>
      <c r="H26" s="392">
        <v>39</v>
      </c>
      <c r="I26" s="392">
        <v>27</v>
      </c>
      <c r="J26" s="392">
        <v>23</v>
      </c>
      <c r="K26" s="392">
        <v>35</v>
      </c>
      <c r="L26" s="770" t="s">
        <v>40</v>
      </c>
      <c r="M26" s="392">
        <v>11</v>
      </c>
      <c r="N26" s="392">
        <v>6</v>
      </c>
      <c r="O26" s="770" t="s">
        <v>40</v>
      </c>
      <c r="P26" s="392">
        <v>5</v>
      </c>
      <c r="Q26" s="392">
        <v>9</v>
      </c>
      <c r="R26" s="770" t="s">
        <v>40</v>
      </c>
      <c r="S26" s="770" t="s">
        <v>40</v>
      </c>
      <c r="T26" s="770" t="s">
        <v>40</v>
      </c>
      <c r="U26" s="770" t="s">
        <v>40</v>
      </c>
      <c r="V26" s="392">
        <v>60</v>
      </c>
      <c r="W26" s="392">
        <v>1892</v>
      </c>
    </row>
    <row r="27" spans="1:23" s="401" customFormat="1" ht="11.25" customHeight="1">
      <c r="A27" s="397" t="s">
        <v>33</v>
      </c>
      <c r="B27" s="392">
        <v>17</v>
      </c>
      <c r="C27" s="392">
        <v>9</v>
      </c>
      <c r="D27" s="392">
        <v>7</v>
      </c>
      <c r="E27" s="392">
        <v>11</v>
      </c>
      <c r="F27" s="392">
        <v>9</v>
      </c>
      <c r="G27" s="392">
        <v>8</v>
      </c>
      <c r="H27" s="392">
        <v>13</v>
      </c>
      <c r="I27" s="392">
        <v>5</v>
      </c>
      <c r="J27" s="392">
        <v>2</v>
      </c>
      <c r="K27" s="392">
        <v>8</v>
      </c>
      <c r="L27" s="788">
        <v>3</v>
      </c>
      <c r="M27" s="788">
        <v>5</v>
      </c>
      <c r="N27" s="392">
        <v>1</v>
      </c>
      <c r="O27" s="392">
        <v>3</v>
      </c>
      <c r="P27" s="788">
        <v>1</v>
      </c>
      <c r="Q27" s="770" t="s">
        <v>40</v>
      </c>
      <c r="R27" s="770" t="s">
        <v>40</v>
      </c>
      <c r="S27" s="770" t="s">
        <v>40</v>
      </c>
      <c r="T27" s="770" t="s">
        <v>40</v>
      </c>
      <c r="U27" s="770" t="s">
        <v>40</v>
      </c>
      <c r="V27" s="392">
        <v>50</v>
      </c>
      <c r="W27" s="392">
        <v>152</v>
      </c>
    </row>
    <row r="28" spans="1:23" s="401" customFormat="1" ht="11.25" customHeight="1">
      <c r="A28" s="397" t="s">
        <v>12</v>
      </c>
      <c r="B28" s="392">
        <v>609</v>
      </c>
      <c r="C28" s="392">
        <v>662</v>
      </c>
      <c r="D28" s="392">
        <v>72</v>
      </c>
      <c r="E28" s="392">
        <v>113</v>
      </c>
      <c r="F28" s="392">
        <v>61</v>
      </c>
      <c r="G28" s="392">
        <v>1</v>
      </c>
      <c r="H28" s="392">
        <v>4</v>
      </c>
      <c r="I28" s="392">
        <v>15</v>
      </c>
      <c r="J28" s="770" t="s">
        <v>40</v>
      </c>
      <c r="K28" s="392">
        <v>4</v>
      </c>
      <c r="L28" s="392">
        <v>74</v>
      </c>
      <c r="M28" s="392">
        <v>1</v>
      </c>
      <c r="N28" s="392">
        <v>24</v>
      </c>
      <c r="O28" s="392">
        <v>1</v>
      </c>
      <c r="P28" s="770" t="s">
        <v>40</v>
      </c>
      <c r="Q28" s="770" t="s">
        <v>40</v>
      </c>
      <c r="R28" s="788">
        <v>1</v>
      </c>
      <c r="S28" s="770" t="s">
        <v>40</v>
      </c>
      <c r="T28" s="770" t="s">
        <v>40</v>
      </c>
      <c r="U28" s="770" t="s">
        <v>40</v>
      </c>
      <c r="V28" s="392">
        <v>13</v>
      </c>
      <c r="W28" s="392">
        <v>1655</v>
      </c>
    </row>
    <row r="29" spans="1:23" s="401" customFormat="1" ht="11.25" customHeight="1">
      <c r="A29" s="397" t="s">
        <v>35</v>
      </c>
      <c r="B29" s="392">
        <v>104</v>
      </c>
      <c r="C29" s="392">
        <v>26</v>
      </c>
      <c r="D29" s="392">
        <v>4</v>
      </c>
      <c r="E29" s="392">
        <v>21</v>
      </c>
      <c r="F29" s="392">
        <v>4</v>
      </c>
      <c r="G29" s="392">
        <v>8</v>
      </c>
      <c r="H29" s="392">
        <v>3</v>
      </c>
      <c r="I29" s="770" t="s">
        <v>40</v>
      </c>
      <c r="J29" s="770" t="s">
        <v>40</v>
      </c>
      <c r="K29" s="770" t="s">
        <v>40</v>
      </c>
      <c r="L29" s="770" t="s">
        <v>40</v>
      </c>
      <c r="M29" s="770" t="s">
        <v>40</v>
      </c>
      <c r="N29" s="770" t="s">
        <v>40</v>
      </c>
      <c r="O29" s="770" t="s">
        <v>40</v>
      </c>
      <c r="P29" s="770" t="s">
        <v>40</v>
      </c>
      <c r="Q29" s="770" t="s">
        <v>40</v>
      </c>
      <c r="R29" s="770" t="s">
        <v>40</v>
      </c>
      <c r="S29" s="770" t="s">
        <v>40</v>
      </c>
      <c r="T29" s="788">
        <v>1</v>
      </c>
      <c r="U29" s="770" t="s">
        <v>40</v>
      </c>
      <c r="V29" s="392">
        <v>17</v>
      </c>
      <c r="W29" s="392">
        <v>188</v>
      </c>
    </row>
    <row r="30" spans="1:23" s="401" customFormat="1" ht="11.25" customHeight="1">
      <c r="A30" s="397" t="s">
        <v>36</v>
      </c>
      <c r="B30" s="392">
        <v>518</v>
      </c>
      <c r="C30" s="392">
        <v>182</v>
      </c>
      <c r="D30" s="392">
        <v>21</v>
      </c>
      <c r="E30" s="392">
        <v>178</v>
      </c>
      <c r="F30" s="392">
        <v>14</v>
      </c>
      <c r="G30" s="392">
        <v>84</v>
      </c>
      <c r="H30" s="392">
        <v>56</v>
      </c>
      <c r="I30" s="392">
        <v>27</v>
      </c>
      <c r="J30" s="392">
        <v>6</v>
      </c>
      <c r="K30" s="392">
        <v>12</v>
      </c>
      <c r="L30" s="770" t="s">
        <v>40</v>
      </c>
      <c r="M30" s="770" t="s">
        <v>40</v>
      </c>
      <c r="N30" s="392">
        <v>1</v>
      </c>
      <c r="O30" s="770" t="s">
        <v>40</v>
      </c>
      <c r="P30" s="788">
        <v>10</v>
      </c>
      <c r="Q30" s="770" t="s">
        <v>40</v>
      </c>
      <c r="R30" s="788">
        <v>3</v>
      </c>
      <c r="S30" s="770" t="s">
        <v>40</v>
      </c>
      <c r="T30" s="392">
        <v>3</v>
      </c>
      <c r="U30" s="770" t="s">
        <v>40</v>
      </c>
      <c r="V30" s="392">
        <v>77</v>
      </c>
      <c r="W30" s="392">
        <v>1192</v>
      </c>
    </row>
    <row r="31" spans="1:23" s="401" customFormat="1" ht="11.25" customHeight="1">
      <c r="A31" s="397" t="s">
        <v>43</v>
      </c>
      <c r="B31" s="392">
        <v>119</v>
      </c>
      <c r="C31" s="392">
        <v>11</v>
      </c>
      <c r="D31" s="392">
        <v>27</v>
      </c>
      <c r="E31" s="392">
        <v>22</v>
      </c>
      <c r="F31" s="788">
        <v>1</v>
      </c>
      <c r="G31" s="392">
        <v>20</v>
      </c>
      <c r="H31" s="770" t="s">
        <v>40</v>
      </c>
      <c r="I31" s="788">
        <v>3</v>
      </c>
      <c r="J31" s="770" t="s">
        <v>40</v>
      </c>
      <c r="K31" s="392">
        <v>7</v>
      </c>
      <c r="L31" s="392">
        <v>2</v>
      </c>
      <c r="M31" s="770" t="s">
        <v>40</v>
      </c>
      <c r="N31" s="770" t="s">
        <v>40</v>
      </c>
      <c r="O31" s="770" t="s">
        <v>40</v>
      </c>
      <c r="P31" s="770" t="s">
        <v>40</v>
      </c>
      <c r="Q31" s="770" t="s">
        <v>40</v>
      </c>
      <c r="R31" s="788">
        <v>1</v>
      </c>
      <c r="S31" s="770" t="s">
        <v>40</v>
      </c>
      <c r="T31" s="770" t="s">
        <v>40</v>
      </c>
      <c r="U31" s="770" t="s">
        <v>40</v>
      </c>
      <c r="V31" s="770" t="s">
        <v>40</v>
      </c>
      <c r="W31" s="392">
        <v>213</v>
      </c>
    </row>
    <row r="32" spans="1:23" s="401" customFormat="1" ht="11.25" customHeight="1">
      <c r="A32" s="397" t="s">
        <v>58</v>
      </c>
      <c r="B32" s="392">
        <v>19</v>
      </c>
      <c r="C32" s="770" t="s">
        <v>40</v>
      </c>
      <c r="D32" s="770" t="s">
        <v>40</v>
      </c>
      <c r="E32" s="788">
        <v>12</v>
      </c>
      <c r="F32" s="770" t="s">
        <v>40</v>
      </c>
      <c r="G32" s="788">
        <v>2</v>
      </c>
      <c r="H32" s="770" t="s">
        <v>40</v>
      </c>
      <c r="I32" s="392">
        <v>2</v>
      </c>
      <c r="J32" s="770" t="s">
        <v>40</v>
      </c>
      <c r="K32" s="770" t="s">
        <v>40</v>
      </c>
      <c r="L32" s="770" t="s">
        <v>40</v>
      </c>
      <c r="M32" s="770" t="s">
        <v>40</v>
      </c>
      <c r="N32" s="770" t="s">
        <v>40</v>
      </c>
      <c r="O32" s="770" t="s">
        <v>40</v>
      </c>
      <c r="P32" s="770" t="s">
        <v>40</v>
      </c>
      <c r="Q32" s="770" t="s">
        <v>40</v>
      </c>
      <c r="R32" s="770" t="s">
        <v>40</v>
      </c>
      <c r="S32" s="770" t="s">
        <v>40</v>
      </c>
      <c r="T32" s="770" t="s">
        <v>40</v>
      </c>
      <c r="U32" s="770" t="s">
        <v>40</v>
      </c>
      <c r="V32" s="392">
        <v>2</v>
      </c>
      <c r="W32" s="392">
        <v>37</v>
      </c>
    </row>
    <row r="33" spans="1:23" s="401" customFormat="1" ht="11.25" customHeight="1">
      <c r="A33" s="397" t="s">
        <v>13</v>
      </c>
      <c r="B33" s="392">
        <v>89</v>
      </c>
      <c r="C33" s="392">
        <v>23</v>
      </c>
      <c r="D33" s="392">
        <v>34</v>
      </c>
      <c r="E33" s="392">
        <v>39</v>
      </c>
      <c r="F33" s="392">
        <v>6</v>
      </c>
      <c r="G33" s="392">
        <v>20</v>
      </c>
      <c r="H33" s="392">
        <v>9</v>
      </c>
      <c r="I33" s="392">
        <v>10</v>
      </c>
      <c r="J33" s="392">
        <v>1</v>
      </c>
      <c r="K33" s="392">
        <v>7</v>
      </c>
      <c r="L33" s="392">
        <v>2</v>
      </c>
      <c r="M33" s="392">
        <v>3</v>
      </c>
      <c r="N33" s="392">
        <v>1</v>
      </c>
      <c r="O33" s="770" t="s">
        <v>40</v>
      </c>
      <c r="P33" s="392">
        <v>9</v>
      </c>
      <c r="Q33" s="392">
        <v>3</v>
      </c>
      <c r="R33" s="770" t="s">
        <v>40</v>
      </c>
      <c r="S33" s="770" t="s">
        <v>40</v>
      </c>
      <c r="T33" s="392">
        <v>1</v>
      </c>
      <c r="U33" s="770" t="s">
        <v>40</v>
      </c>
      <c r="V33" s="392">
        <v>42</v>
      </c>
      <c r="W33" s="392">
        <v>299</v>
      </c>
    </row>
    <row r="34" spans="1:23" s="401" customFormat="1" ht="11.25" customHeight="1">
      <c r="A34" s="397" t="s">
        <v>38</v>
      </c>
      <c r="B34" s="392">
        <v>4878</v>
      </c>
      <c r="C34" s="392">
        <v>3803</v>
      </c>
      <c r="D34" s="392">
        <v>231</v>
      </c>
      <c r="E34" s="392">
        <v>169</v>
      </c>
      <c r="F34" s="788">
        <v>64</v>
      </c>
      <c r="G34" s="392">
        <v>95</v>
      </c>
      <c r="H34" s="392">
        <v>75</v>
      </c>
      <c r="I34" s="392">
        <v>81</v>
      </c>
      <c r="J34" s="392">
        <v>176</v>
      </c>
      <c r="K34" s="392">
        <v>52</v>
      </c>
      <c r="L34" s="770" t="s">
        <v>40</v>
      </c>
      <c r="M34" s="392">
        <v>38</v>
      </c>
      <c r="N34" s="392">
        <v>93</v>
      </c>
      <c r="O34" s="392">
        <v>4</v>
      </c>
      <c r="P34" s="788">
        <v>25</v>
      </c>
      <c r="Q34" s="392">
        <v>3</v>
      </c>
      <c r="R34" s="392">
        <v>14</v>
      </c>
      <c r="S34" s="770" t="s">
        <v>40</v>
      </c>
      <c r="T34" s="392">
        <v>3</v>
      </c>
      <c r="U34" s="392">
        <v>1</v>
      </c>
      <c r="V34" s="392">
        <v>406</v>
      </c>
      <c r="W34" s="788">
        <v>10211</v>
      </c>
    </row>
    <row r="35" spans="1:23" s="401" customFormat="1" ht="11.25" customHeight="1">
      <c r="A35" s="397" t="s">
        <v>39</v>
      </c>
      <c r="B35" s="392">
        <v>98</v>
      </c>
      <c r="C35" s="392">
        <v>4</v>
      </c>
      <c r="D35" s="392">
        <v>12</v>
      </c>
      <c r="E35" s="392">
        <v>15</v>
      </c>
      <c r="F35" s="392">
        <v>6</v>
      </c>
      <c r="G35" s="392">
        <v>5</v>
      </c>
      <c r="H35" s="392">
        <v>3</v>
      </c>
      <c r="I35" s="392">
        <v>2</v>
      </c>
      <c r="J35" s="392">
        <v>4</v>
      </c>
      <c r="K35" s="392">
        <v>4</v>
      </c>
      <c r="L35" s="770" t="s">
        <v>40</v>
      </c>
      <c r="M35" s="392">
        <v>2</v>
      </c>
      <c r="N35" s="770" t="s">
        <v>40</v>
      </c>
      <c r="O35" s="770" t="s">
        <v>40</v>
      </c>
      <c r="P35" s="770" t="s">
        <v>40</v>
      </c>
      <c r="Q35" s="770" t="s">
        <v>40</v>
      </c>
      <c r="R35" s="770" t="s">
        <v>40</v>
      </c>
      <c r="S35" s="770" t="s">
        <v>40</v>
      </c>
      <c r="T35" s="770" t="s">
        <v>40</v>
      </c>
      <c r="U35" s="770" t="s">
        <v>40</v>
      </c>
      <c r="V35" s="392">
        <v>26</v>
      </c>
      <c r="W35" s="392">
        <v>181</v>
      </c>
    </row>
    <row r="36" spans="1:23" s="401" customFormat="1" ht="11.25" customHeight="1">
      <c r="A36" s="789" t="s">
        <v>17</v>
      </c>
      <c r="B36" s="776">
        <v>86</v>
      </c>
      <c r="C36" s="776">
        <v>19</v>
      </c>
      <c r="D36" s="776">
        <v>28</v>
      </c>
      <c r="E36" s="776">
        <v>20</v>
      </c>
      <c r="F36" s="776">
        <v>1</v>
      </c>
      <c r="G36" s="790" t="s">
        <v>40</v>
      </c>
      <c r="H36" s="790" t="s">
        <v>40</v>
      </c>
      <c r="I36" s="791">
        <v>5</v>
      </c>
      <c r="J36" s="790" t="s">
        <v>40</v>
      </c>
      <c r="K36" s="790" t="s">
        <v>40</v>
      </c>
      <c r="L36" s="790" t="s">
        <v>40</v>
      </c>
      <c r="M36" s="790" t="s">
        <v>40</v>
      </c>
      <c r="N36" s="791">
        <v>2</v>
      </c>
      <c r="O36" s="790" t="s">
        <v>40</v>
      </c>
      <c r="P36" s="790" t="s">
        <v>40</v>
      </c>
      <c r="Q36" s="790" t="s">
        <v>40</v>
      </c>
      <c r="R36" s="791">
        <v>1</v>
      </c>
      <c r="S36" s="790" t="s">
        <v>40</v>
      </c>
      <c r="T36" s="790" t="s">
        <v>40</v>
      </c>
      <c r="U36" s="790" t="s">
        <v>40</v>
      </c>
      <c r="V36" s="790" t="s">
        <v>40</v>
      </c>
      <c r="W36" s="776">
        <v>162</v>
      </c>
    </row>
    <row r="37" spans="1:23" s="380" customFormat="1" ht="11.25" customHeight="1">
      <c r="A37" s="1151" t="s">
        <v>602</v>
      </c>
      <c r="B37" s="1151"/>
      <c r="C37" s="1151"/>
      <c r="D37" s="1151"/>
      <c r="E37" s="1151"/>
      <c r="F37" s="1151"/>
      <c r="G37" s="1151"/>
      <c r="H37" s="1151"/>
      <c r="I37" s="1151"/>
      <c r="J37" s="1151"/>
      <c r="K37" s="1151"/>
      <c r="L37" s="1151"/>
      <c r="M37" s="1151"/>
      <c r="N37" s="1151"/>
      <c r="O37" s="1151"/>
      <c r="P37" s="1151"/>
      <c r="Q37" s="1151"/>
      <c r="R37" s="406"/>
      <c r="S37" s="406"/>
      <c r="T37" s="406"/>
      <c r="U37" s="406"/>
      <c r="V37" s="406"/>
      <c r="W37" s="406"/>
    </row>
    <row r="38" spans="1:23" s="401" customFormat="1" ht="11.25" customHeight="1">
      <c r="A38" s="407" t="s">
        <v>172</v>
      </c>
      <c r="B38" s="406"/>
      <c r="C38" s="406"/>
      <c r="D38" s="406"/>
      <c r="E38" s="406"/>
      <c r="F38" s="406"/>
      <c r="G38" s="406"/>
      <c r="H38" s="406"/>
      <c r="I38" s="406"/>
      <c r="J38" s="406"/>
      <c r="K38" s="406"/>
      <c r="L38" s="406"/>
      <c r="M38" s="406"/>
      <c r="N38" s="406"/>
      <c r="O38" s="406"/>
      <c r="P38" s="406"/>
      <c r="Q38" s="406"/>
      <c r="R38" s="406"/>
      <c r="S38" s="406"/>
      <c r="T38" s="406"/>
      <c r="U38" s="406"/>
      <c r="V38" s="406"/>
    </row>
    <row r="39" spans="1:23" s="401" customFormat="1" ht="11.25" customHeight="1"/>
    <row r="42" spans="1:23" ht="11.25" customHeight="1">
      <c r="C42" s="401"/>
    </row>
    <row r="43" spans="1:23" ht="11.25" customHeight="1">
      <c r="C43" s="401"/>
    </row>
    <row r="44" spans="1:23" ht="11.25" customHeight="1">
      <c r="C44" s="401"/>
    </row>
  </sheetData>
  <mergeCells count="1">
    <mergeCell ref="A37:Q37"/>
  </mergeCells>
  <hyperlinks>
    <hyperlink ref="W1" location="Índice!A1" display="(Voltar ao índice)"/>
  </hyperlinks>
  <pageMargins left="0.511811024" right="0.511811024" top="0.78740157499999996" bottom="0.78740157499999996" header="0.31496062000000002" footer="0.31496062000000002"/>
  <pageSetup paperSize="9" orientation="portrait" r:id="rId1"/>
</worksheet>
</file>

<file path=xl/worksheets/sheet47.xml><?xml version="1.0" encoding="utf-8"?>
<worksheet xmlns="http://schemas.openxmlformats.org/spreadsheetml/2006/main" xmlns:r="http://schemas.openxmlformats.org/officeDocument/2006/relationships">
  <dimension ref="A1:K31"/>
  <sheetViews>
    <sheetView workbookViewId="0">
      <selection activeCell="J1" sqref="J1"/>
    </sheetView>
  </sheetViews>
  <sheetFormatPr defaultColWidth="9.140625" defaultRowHeight="11.25" customHeight="1"/>
  <cols>
    <col min="1" max="1" width="10.7109375" style="399" customWidth="1"/>
    <col min="2" max="2" width="24.28515625" style="399" bestFit="1" customWidth="1"/>
    <col min="3" max="9" width="8" style="399" customWidth="1"/>
    <col min="10" max="16384" width="9.140625" style="399"/>
  </cols>
  <sheetData>
    <row r="1" spans="1:11" ht="11.25" customHeight="1">
      <c r="A1" s="408" t="s">
        <v>757</v>
      </c>
      <c r="J1" s="246" t="s">
        <v>214</v>
      </c>
    </row>
    <row r="2" spans="1:11" ht="11.25" customHeight="1">
      <c r="A2" s="401" t="s">
        <v>800</v>
      </c>
    </row>
    <row r="3" spans="1:11" ht="11.25" customHeight="1">
      <c r="A3" s="382" t="s">
        <v>604</v>
      </c>
    </row>
    <row r="5" spans="1:11" ht="11.25" customHeight="1">
      <c r="A5" s="1156" t="s">
        <v>6</v>
      </c>
      <c r="B5" s="1156"/>
      <c r="C5" s="1157">
        <v>2011</v>
      </c>
      <c r="D5" s="1157"/>
      <c r="E5" s="1157">
        <v>2012</v>
      </c>
      <c r="F5" s="1157"/>
      <c r="G5" s="1152">
        <v>2013</v>
      </c>
      <c r="H5" s="1152"/>
      <c r="I5" s="1152">
        <v>2014</v>
      </c>
      <c r="J5" s="1153"/>
      <c r="K5" s="792"/>
    </row>
    <row r="6" spans="1:11" ht="11.25" customHeight="1">
      <c r="A6" s="1156"/>
      <c r="B6" s="1156"/>
      <c r="C6" s="562" t="s">
        <v>397</v>
      </c>
      <c r="D6" s="562" t="s">
        <v>118</v>
      </c>
      <c r="E6" s="562" t="s">
        <v>397</v>
      </c>
      <c r="F6" s="562" t="s">
        <v>118</v>
      </c>
      <c r="G6" s="561" t="s">
        <v>397</v>
      </c>
      <c r="H6" s="561" t="s">
        <v>118</v>
      </c>
      <c r="I6" s="561" t="s">
        <v>397</v>
      </c>
      <c r="J6" s="793" t="s">
        <v>118</v>
      </c>
      <c r="K6" s="792"/>
    </row>
    <row r="7" spans="1:11" ht="11.25" customHeight="1">
      <c r="A7" s="1154" t="s">
        <v>396</v>
      </c>
      <c r="B7" s="404" t="s">
        <v>215</v>
      </c>
      <c r="C7" s="794">
        <v>8415</v>
      </c>
      <c r="D7" s="795">
        <f>C7*100/C28</f>
        <v>38.116591928251118</v>
      </c>
      <c r="E7" s="794">
        <v>8416</v>
      </c>
      <c r="F7" s="795">
        <v>38.704930095658575</v>
      </c>
      <c r="G7" s="392">
        <v>10051</v>
      </c>
      <c r="H7" s="391">
        <v>42.031530966419936</v>
      </c>
      <c r="I7" s="392">
        <v>11632</v>
      </c>
      <c r="J7" s="796">
        <f>I7/$I$28*100</f>
        <v>44.408811514526782</v>
      </c>
      <c r="K7" s="792"/>
    </row>
    <row r="8" spans="1:11" ht="11.25" customHeight="1">
      <c r="A8" s="1155"/>
      <c r="B8" s="404" t="s">
        <v>378</v>
      </c>
      <c r="C8" s="797">
        <v>5863</v>
      </c>
      <c r="D8" s="798">
        <f>C8*100/C28</f>
        <v>26.557050323866466</v>
      </c>
      <c r="E8" s="794">
        <v>5881</v>
      </c>
      <c r="F8" s="798">
        <v>27.046541574687271</v>
      </c>
      <c r="G8" s="392">
        <v>5933</v>
      </c>
      <c r="H8" s="391">
        <v>24.810772383222513</v>
      </c>
      <c r="I8" s="392">
        <v>6350</v>
      </c>
      <c r="J8" s="796">
        <f t="shared" ref="J8:J27" si="0">I8/$I$28*100</f>
        <v>24.243118390409652</v>
      </c>
      <c r="K8" s="792"/>
    </row>
    <row r="9" spans="1:11" ht="11.25" customHeight="1">
      <c r="A9" s="1155"/>
      <c r="B9" s="404" t="s">
        <v>379</v>
      </c>
      <c r="C9" s="797">
        <v>1852</v>
      </c>
      <c r="D9" s="798">
        <f>C9*100/C28</f>
        <v>8.388820944874757</v>
      </c>
      <c r="E9" s="794">
        <v>1963</v>
      </c>
      <c r="F9" s="798">
        <v>9.0277777777777786</v>
      </c>
      <c r="G9" s="392">
        <v>2206</v>
      </c>
      <c r="H9" s="391">
        <v>9.2251076820139666</v>
      </c>
      <c r="I9" s="392">
        <v>2481</v>
      </c>
      <c r="J9" s="796">
        <f t="shared" si="0"/>
        <v>9.4719963348986376</v>
      </c>
    </row>
    <row r="10" spans="1:11" ht="11.25" customHeight="1">
      <c r="A10" s="1155"/>
      <c r="B10" s="404" t="s">
        <v>216</v>
      </c>
      <c r="C10" s="799">
        <v>1244</v>
      </c>
      <c r="D10" s="800">
        <v>5.6</v>
      </c>
      <c r="E10" s="794">
        <v>923</v>
      </c>
      <c r="F10" s="800">
        <v>4.2448491537895512</v>
      </c>
      <c r="G10" s="392">
        <v>856</v>
      </c>
      <c r="H10" s="391">
        <v>3.5796428720779492</v>
      </c>
      <c r="I10" s="392">
        <v>865</v>
      </c>
      <c r="J10" s="796">
        <f t="shared" si="0"/>
        <v>3.3024090405833624</v>
      </c>
    </row>
    <row r="11" spans="1:11" ht="11.25" customHeight="1">
      <c r="A11" s="1155"/>
      <c r="B11" s="801" t="s">
        <v>104</v>
      </c>
      <c r="C11" s="799">
        <v>1148</v>
      </c>
      <c r="D11" s="800">
        <v>5.2</v>
      </c>
      <c r="E11" s="794">
        <v>1419</v>
      </c>
      <c r="F11" s="800">
        <v>6.5259381898454745</v>
      </c>
      <c r="G11" s="392">
        <v>1218</v>
      </c>
      <c r="H11" s="391">
        <v>5.0934638062978292</v>
      </c>
      <c r="I11" s="392">
        <v>1166</v>
      </c>
      <c r="J11" s="796">
        <f t="shared" si="0"/>
        <v>4.451571030427977</v>
      </c>
    </row>
    <row r="12" spans="1:11" ht="11.25" customHeight="1">
      <c r="A12" s="1155"/>
      <c r="B12" s="404" t="s">
        <v>398</v>
      </c>
      <c r="C12" s="794">
        <v>661</v>
      </c>
      <c r="D12" s="795">
        <v>3</v>
      </c>
      <c r="E12" s="794">
        <v>582</v>
      </c>
      <c r="F12" s="795">
        <v>2.6766004415011038</v>
      </c>
      <c r="G12" s="392">
        <v>747</v>
      </c>
      <c r="H12" s="391">
        <v>3.1238238614979301</v>
      </c>
      <c r="I12" s="392">
        <v>912</v>
      </c>
      <c r="J12" s="796">
        <f t="shared" si="0"/>
        <v>3.4818462948115907</v>
      </c>
    </row>
    <row r="13" spans="1:11" ht="11.25" customHeight="1">
      <c r="A13" s="1155"/>
      <c r="B13" s="404" t="s">
        <v>385</v>
      </c>
      <c r="C13" s="802">
        <v>543</v>
      </c>
      <c r="D13" s="803">
        <v>2.5</v>
      </c>
      <c r="E13" s="794">
        <v>177</v>
      </c>
      <c r="F13" s="800">
        <v>0.8140176600441501</v>
      </c>
      <c r="G13" s="392">
        <v>233</v>
      </c>
      <c r="H13" s="391">
        <v>0.97436540793710535</v>
      </c>
      <c r="I13" s="392">
        <v>179</v>
      </c>
      <c r="J13" s="796">
        <f t="shared" si="0"/>
        <v>0.68338869163516969</v>
      </c>
    </row>
    <row r="14" spans="1:11" ht="11.25" customHeight="1">
      <c r="A14" s="1155"/>
      <c r="B14" s="404" t="s">
        <v>399</v>
      </c>
      <c r="C14" s="799">
        <v>516</v>
      </c>
      <c r="D14" s="800">
        <v>2.2999999999999998</v>
      </c>
      <c r="E14" s="794">
        <v>591</v>
      </c>
      <c r="F14" s="800">
        <v>2.7179911699779251</v>
      </c>
      <c r="G14" s="392">
        <v>572</v>
      </c>
      <c r="H14" s="391">
        <v>2.3920043490988165</v>
      </c>
      <c r="I14" s="392">
        <v>492</v>
      </c>
      <c r="J14" s="796">
        <f t="shared" si="0"/>
        <v>1.8783644485167794</v>
      </c>
    </row>
    <row r="15" spans="1:11" ht="11.25" customHeight="1">
      <c r="A15" s="1155"/>
      <c r="B15" s="404" t="s">
        <v>22</v>
      </c>
      <c r="C15" s="799">
        <v>430</v>
      </c>
      <c r="D15" s="800">
        <v>1.9</v>
      </c>
      <c r="E15" s="794">
        <v>476</v>
      </c>
      <c r="F15" s="803">
        <v>2.1891096394407654</v>
      </c>
      <c r="G15" s="392">
        <v>485</v>
      </c>
      <c r="H15" s="391">
        <v>2.0281855057918285</v>
      </c>
      <c r="I15" s="392">
        <v>558</v>
      </c>
      <c r="J15" s="796">
        <f t="shared" si="0"/>
        <v>2.13034016722025</v>
      </c>
    </row>
    <row r="16" spans="1:11" ht="11.25" customHeight="1">
      <c r="A16" s="1155"/>
      <c r="B16" s="404" t="s">
        <v>400</v>
      </c>
      <c r="C16" s="799">
        <v>288</v>
      </c>
      <c r="D16" s="800">
        <v>1.3</v>
      </c>
      <c r="E16" s="794">
        <v>178</v>
      </c>
      <c r="F16" s="800">
        <v>0.81861662987490802</v>
      </c>
      <c r="G16" s="392">
        <v>237</v>
      </c>
      <c r="H16" s="391">
        <v>0.99109271107765651</v>
      </c>
      <c r="I16" s="392">
        <v>239</v>
      </c>
      <c r="J16" s="796">
        <f t="shared" si="0"/>
        <v>0.91245752682014269</v>
      </c>
    </row>
    <row r="17" spans="1:11" ht="11.25" customHeight="1">
      <c r="A17" s="1155"/>
      <c r="B17" s="801" t="s">
        <v>401</v>
      </c>
      <c r="C17" s="799">
        <v>269</v>
      </c>
      <c r="D17" s="800">
        <v>1.2</v>
      </c>
      <c r="E17" s="794">
        <v>237</v>
      </c>
      <c r="F17" s="800">
        <v>1.0899558498896247</v>
      </c>
      <c r="G17" s="392">
        <v>421</v>
      </c>
      <c r="H17" s="391">
        <v>1.7605486555430101</v>
      </c>
      <c r="I17" s="392">
        <v>325</v>
      </c>
      <c r="J17" s="796">
        <f t="shared" si="0"/>
        <v>1.2407895239186042</v>
      </c>
    </row>
    <row r="18" spans="1:11" ht="11.25" customHeight="1">
      <c r="A18" s="1155"/>
      <c r="B18" s="404" t="s">
        <v>382</v>
      </c>
      <c r="C18" s="799">
        <v>231</v>
      </c>
      <c r="D18" s="800">
        <v>1</v>
      </c>
      <c r="E18" s="794">
        <v>315</v>
      </c>
      <c r="F18" s="800">
        <v>1.4486754966887416</v>
      </c>
      <c r="G18" s="392">
        <v>288</v>
      </c>
      <c r="H18" s="391">
        <v>1.2043658261196839</v>
      </c>
      <c r="I18" s="392">
        <v>334</v>
      </c>
      <c r="J18" s="796">
        <f t="shared" si="0"/>
        <v>1.2751498491963502</v>
      </c>
    </row>
    <row r="19" spans="1:11" ht="11.25" customHeight="1">
      <c r="A19" s="1155"/>
      <c r="B19" s="404" t="s">
        <v>386</v>
      </c>
      <c r="C19" s="799">
        <v>164</v>
      </c>
      <c r="D19" s="800">
        <v>0.7</v>
      </c>
      <c r="E19" s="794">
        <v>151</v>
      </c>
      <c r="F19" s="800">
        <v>0.69444444444444442</v>
      </c>
      <c r="G19" s="392">
        <v>154</v>
      </c>
      <c r="H19" s="391">
        <v>0.64400117091121989</v>
      </c>
      <c r="I19" s="392">
        <v>162</v>
      </c>
      <c r="J19" s="796">
        <f t="shared" si="0"/>
        <v>0.61848585499942732</v>
      </c>
    </row>
    <row r="20" spans="1:11" ht="11.25" customHeight="1">
      <c r="A20" s="1155"/>
      <c r="B20" s="404" t="s">
        <v>387</v>
      </c>
      <c r="C20" s="799">
        <v>105</v>
      </c>
      <c r="D20" s="800">
        <v>0.5</v>
      </c>
      <c r="E20" s="794">
        <v>110</v>
      </c>
      <c r="F20" s="800">
        <v>0.50588668138337012</v>
      </c>
      <c r="G20" s="392">
        <v>125</v>
      </c>
      <c r="H20" s="391">
        <v>0.52272822314222389</v>
      </c>
      <c r="I20" s="392">
        <v>194</v>
      </c>
      <c r="J20" s="796">
        <f t="shared" si="0"/>
        <v>0.74065590043141294</v>
      </c>
    </row>
    <row r="21" spans="1:11" ht="11.25" customHeight="1">
      <c r="A21" s="1155"/>
      <c r="B21" s="404" t="s">
        <v>402</v>
      </c>
      <c r="C21" s="799">
        <v>78</v>
      </c>
      <c r="D21" s="800">
        <v>0.4</v>
      </c>
      <c r="E21" s="794">
        <v>108</v>
      </c>
      <c r="F21" s="800">
        <v>0.49668874172185429</v>
      </c>
      <c r="G21" s="392">
        <v>105</v>
      </c>
      <c r="H21" s="391">
        <v>0.43909170743946807</v>
      </c>
      <c r="I21" s="392">
        <v>59</v>
      </c>
      <c r="J21" s="796">
        <f t="shared" si="0"/>
        <v>0.22525102126522353</v>
      </c>
    </row>
    <row r="22" spans="1:11" ht="11.25" customHeight="1">
      <c r="A22" s="1155"/>
      <c r="B22" s="404" t="s">
        <v>390</v>
      </c>
      <c r="C22" s="799">
        <v>76</v>
      </c>
      <c r="D22" s="800">
        <v>0.3</v>
      </c>
      <c r="E22" s="794">
        <v>48</v>
      </c>
      <c r="F22" s="800">
        <v>0.22075055187637968</v>
      </c>
      <c r="G22" s="392">
        <v>57</v>
      </c>
      <c r="H22" s="391">
        <v>0.2383640697528541</v>
      </c>
      <c r="I22" s="392">
        <v>43</v>
      </c>
      <c r="J22" s="796">
        <f>I22/$I$28*100</f>
        <v>0.1641659985492307</v>
      </c>
    </row>
    <row r="23" spans="1:11" ht="11.25" customHeight="1">
      <c r="A23" s="1155"/>
      <c r="B23" s="404" t="s">
        <v>403</v>
      </c>
      <c r="C23" s="799">
        <v>75</v>
      </c>
      <c r="D23" s="800">
        <v>0.3</v>
      </c>
      <c r="E23" s="794">
        <v>69</v>
      </c>
      <c r="F23" s="800">
        <v>0.31732891832229582</v>
      </c>
      <c r="G23" s="392">
        <v>125</v>
      </c>
      <c r="H23" s="391">
        <v>0.52272822314222389</v>
      </c>
      <c r="I23" s="392">
        <v>127</v>
      </c>
      <c r="J23" s="796">
        <f t="shared" si="0"/>
        <v>0.48486236780819308</v>
      </c>
    </row>
    <row r="24" spans="1:11" ht="11.25" customHeight="1">
      <c r="A24" s="1155"/>
      <c r="B24" s="404" t="s">
        <v>404</v>
      </c>
      <c r="C24" s="799">
        <v>53</v>
      </c>
      <c r="D24" s="800">
        <v>0.2</v>
      </c>
      <c r="E24" s="794">
        <v>46</v>
      </c>
      <c r="F24" s="800">
        <v>0.21155261221486388</v>
      </c>
      <c r="G24" s="392">
        <v>25</v>
      </c>
      <c r="H24" s="391">
        <v>0.10454564462844478</v>
      </c>
      <c r="I24" s="392">
        <v>25</v>
      </c>
      <c r="J24" s="796">
        <f t="shared" si="0"/>
        <v>9.5445347993738786E-2</v>
      </c>
    </row>
    <row r="25" spans="1:11" ht="11.25" customHeight="1">
      <c r="A25" s="1155"/>
      <c r="B25" s="404" t="s">
        <v>405</v>
      </c>
      <c r="C25" s="799">
        <v>51</v>
      </c>
      <c r="D25" s="800">
        <v>0.2</v>
      </c>
      <c r="E25" s="794">
        <v>21</v>
      </c>
      <c r="F25" s="800">
        <v>9.6578366445916108E-2</v>
      </c>
      <c r="G25" s="392">
        <v>36</v>
      </c>
      <c r="H25" s="391">
        <v>0.15054572826496049</v>
      </c>
      <c r="I25" s="392">
        <v>10</v>
      </c>
      <c r="J25" s="796">
        <f t="shared" si="0"/>
        <v>3.8178139197495513E-2</v>
      </c>
    </row>
    <row r="26" spans="1:11" ht="11.25" customHeight="1">
      <c r="A26" s="1155"/>
      <c r="B26" s="404" t="s">
        <v>406</v>
      </c>
      <c r="C26" s="799">
        <v>9</v>
      </c>
      <c r="D26" s="800">
        <v>0</v>
      </c>
      <c r="E26" s="794">
        <v>25</v>
      </c>
      <c r="F26" s="800">
        <v>0.11497424576894776</v>
      </c>
      <c r="G26" s="392">
        <v>36</v>
      </c>
      <c r="H26" s="391">
        <v>0.15054572826496049</v>
      </c>
      <c r="I26" s="392">
        <v>39</v>
      </c>
      <c r="J26" s="796">
        <f t="shared" si="0"/>
        <v>0.14889474287023249</v>
      </c>
    </row>
    <row r="27" spans="1:11" ht="11.25" customHeight="1">
      <c r="A27" s="1155"/>
      <c r="B27" s="404" t="s">
        <v>394</v>
      </c>
      <c r="C27" s="799">
        <v>6</v>
      </c>
      <c r="D27" s="800">
        <v>0</v>
      </c>
      <c r="E27" s="794">
        <v>8</v>
      </c>
      <c r="F27" s="800">
        <v>3.679175864606328E-2</v>
      </c>
      <c r="G27" s="392">
        <v>3</v>
      </c>
      <c r="H27" s="391">
        <v>1.2545477355413373E-2</v>
      </c>
      <c r="I27" s="392">
        <v>1</v>
      </c>
      <c r="J27" s="796">
        <f t="shared" si="0"/>
        <v>3.8178139197495515E-3</v>
      </c>
    </row>
    <row r="28" spans="1:11" ht="11.25" customHeight="1">
      <c r="A28" s="1155"/>
      <c r="B28" s="804" t="s">
        <v>105</v>
      </c>
      <c r="C28" s="805">
        <v>22077</v>
      </c>
      <c r="D28" s="806">
        <v>100</v>
      </c>
      <c r="E28" s="807">
        <v>21744</v>
      </c>
      <c r="F28" s="806">
        <v>100</v>
      </c>
      <c r="G28" s="808">
        <v>23913</v>
      </c>
      <c r="H28" s="809">
        <v>99.999999999999986</v>
      </c>
      <c r="I28" s="808">
        <f>SUM(I7:I27)</f>
        <v>26193</v>
      </c>
      <c r="J28" s="810">
        <f>SUM(J7:J27)</f>
        <v>100</v>
      </c>
    </row>
    <row r="29" spans="1:11" ht="11.25" customHeight="1">
      <c r="A29" s="409" t="s">
        <v>605</v>
      </c>
      <c r="B29" s="410"/>
      <c r="C29" s="410"/>
      <c r="D29" s="410"/>
      <c r="E29" s="410"/>
      <c r="F29" s="410"/>
      <c r="G29" s="410"/>
      <c r="H29" s="410"/>
      <c r="I29" s="410"/>
      <c r="J29" s="410"/>
      <c r="K29" s="410"/>
    </row>
    <row r="31" spans="1:11" ht="11.25" customHeight="1">
      <c r="A31" s="407"/>
      <c r="B31" s="406"/>
      <c r="C31" s="406"/>
      <c r="D31" s="406"/>
      <c r="E31" s="406"/>
      <c r="F31" s="406"/>
      <c r="G31" s="406"/>
      <c r="H31" s="406"/>
      <c r="I31" s="406"/>
      <c r="J31" s="406"/>
      <c r="K31" s="406"/>
    </row>
  </sheetData>
  <mergeCells count="6">
    <mergeCell ref="I5:J5"/>
    <mergeCell ref="A7:A28"/>
    <mergeCell ref="A5:B6"/>
    <mergeCell ref="C5:D5"/>
    <mergeCell ref="E5:F5"/>
    <mergeCell ref="G5:H5"/>
  </mergeCells>
  <hyperlinks>
    <hyperlink ref="J1" location="Índice!A1" display="(Voltar ao índice)"/>
  </hyperlinks>
  <pageMargins left="0.511811024" right="0.511811024" top="0.78740157499999996" bottom="0.78740157499999996" header="0.31496062000000002" footer="0.31496062000000002"/>
  <pageSetup paperSize="9" orientation="portrait" verticalDpi="0" r:id="rId1"/>
</worksheet>
</file>

<file path=xl/worksheets/sheet48.xml><?xml version="1.0" encoding="utf-8"?>
<worksheet xmlns="http://schemas.openxmlformats.org/spreadsheetml/2006/main" xmlns:r="http://schemas.openxmlformats.org/officeDocument/2006/relationships">
  <dimension ref="A1:Q24"/>
  <sheetViews>
    <sheetView workbookViewId="0">
      <selection activeCell="K1" sqref="K1"/>
    </sheetView>
  </sheetViews>
  <sheetFormatPr defaultRowHeight="15"/>
  <cols>
    <col min="1" max="1" width="21.28515625" style="399" customWidth="1"/>
    <col min="2" max="5" width="10.140625" style="399" customWidth="1"/>
    <col min="6" max="14" width="9.140625" style="399"/>
    <col min="15" max="15" width="10.42578125" style="399" customWidth="1"/>
    <col min="16" max="257" width="9.140625" style="399"/>
    <col min="258" max="258" width="21.28515625" style="399" customWidth="1"/>
    <col min="259" max="262" width="10.140625" style="399" customWidth="1"/>
    <col min="263" max="270" width="9.140625" style="399"/>
    <col min="271" max="271" width="14.140625" style="399" customWidth="1"/>
    <col min="272" max="513" width="9.140625" style="399"/>
    <col min="514" max="514" width="21.28515625" style="399" customWidth="1"/>
    <col min="515" max="518" width="10.140625" style="399" customWidth="1"/>
    <col min="519" max="526" width="9.140625" style="399"/>
    <col min="527" max="527" width="14.140625" style="399" customWidth="1"/>
    <col min="528" max="769" width="9.140625" style="399"/>
    <col min="770" max="770" width="21.28515625" style="399" customWidth="1"/>
    <col min="771" max="774" width="10.140625" style="399" customWidth="1"/>
    <col min="775" max="782" width="9.140625" style="399"/>
    <col min="783" max="783" width="14.140625" style="399" customWidth="1"/>
    <col min="784" max="1025" width="9.140625" style="399"/>
    <col min="1026" max="1026" width="21.28515625" style="399" customWidth="1"/>
    <col min="1027" max="1030" width="10.140625" style="399" customWidth="1"/>
    <col min="1031" max="1038" width="9.140625" style="399"/>
    <col min="1039" max="1039" width="14.140625" style="399" customWidth="1"/>
    <col min="1040" max="1281" width="9.140625" style="399"/>
    <col min="1282" max="1282" width="21.28515625" style="399" customWidth="1"/>
    <col min="1283" max="1286" width="10.140625" style="399" customWidth="1"/>
    <col min="1287" max="1294" width="9.140625" style="399"/>
    <col min="1295" max="1295" width="14.140625" style="399" customWidth="1"/>
    <col min="1296" max="1537" width="9.140625" style="399"/>
    <col min="1538" max="1538" width="21.28515625" style="399" customWidth="1"/>
    <col min="1539" max="1542" width="10.140625" style="399" customWidth="1"/>
    <col min="1543" max="1550" width="9.140625" style="399"/>
    <col min="1551" max="1551" width="14.140625" style="399" customWidth="1"/>
    <col min="1552" max="1793" width="9.140625" style="399"/>
    <col min="1794" max="1794" width="21.28515625" style="399" customWidth="1"/>
    <col min="1795" max="1798" width="10.140625" style="399" customWidth="1"/>
    <col min="1799" max="1806" width="9.140625" style="399"/>
    <col min="1807" max="1807" width="14.140625" style="399" customWidth="1"/>
    <col min="1808" max="2049" width="9.140625" style="399"/>
    <col min="2050" max="2050" width="21.28515625" style="399" customWidth="1"/>
    <col min="2051" max="2054" width="10.140625" style="399" customWidth="1"/>
    <col min="2055" max="2062" width="9.140625" style="399"/>
    <col min="2063" max="2063" width="14.140625" style="399" customWidth="1"/>
    <col min="2064" max="2305" width="9.140625" style="399"/>
    <col min="2306" max="2306" width="21.28515625" style="399" customWidth="1"/>
    <col min="2307" max="2310" width="10.140625" style="399" customWidth="1"/>
    <col min="2311" max="2318" width="9.140625" style="399"/>
    <col min="2319" max="2319" width="14.140625" style="399" customWidth="1"/>
    <col min="2320" max="2561" width="9.140625" style="399"/>
    <col min="2562" max="2562" width="21.28515625" style="399" customWidth="1"/>
    <col min="2563" max="2566" width="10.140625" style="399" customWidth="1"/>
    <col min="2567" max="2574" width="9.140625" style="399"/>
    <col min="2575" max="2575" width="14.140625" style="399" customWidth="1"/>
    <col min="2576" max="2817" width="9.140625" style="399"/>
    <col min="2818" max="2818" width="21.28515625" style="399" customWidth="1"/>
    <col min="2819" max="2822" width="10.140625" style="399" customWidth="1"/>
    <col min="2823" max="2830" width="9.140625" style="399"/>
    <col min="2831" max="2831" width="14.140625" style="399" customWidth="1"/>
    <col min="2832" max="3073" width="9.140625" style="399"/>
    <col min="3074" max="3074" width="21.28515625" style="399" customWidth="1"/>
    <col min="3075" max="3078" width="10.140625" style="399" customWidth="1"/>
    <col min="3079" max="3086" width="9.140625" style="399"/>
    <col min="3087" max="3087" width="14.140625" style="399" customWidth="1"/>
    <col min="3088" max="3329" width="9.140625" style="399"/>
    <col min="3330" max="3330" width="21.28515625" style="399" customWidth="1"/>
    <col min="3331" max="3334" width="10.140625" style="399" customWidth="1"/>
    <col min="3335" max="3342" width="9.140625" style="399"/>
    <col min="3343" max="3343" width="14.140625" style="399" customWidth="1"/>
    <col min="3344" max="3585" width="9.140625" style="399"/>
    <col min="3586" max="3586" width="21.28515625" style="399" customWidth="1"/>
    <col min="3587" max="3590" width="10.140625" style="399" customWidth="1"/>
    <col min="3591" max="3598" width="9.140625" style="399"/>
    <col min="3599" max="3599" width="14.140625" style="399" customWidth="1"/>
    <col min="3600" max="3841" width="9.140625" style="399"/>
    <col min="3842" max="3842" width="21.28515625" style="399" customWidth="1"/>
    <col min="3843" max="3846" width="10.140625" style="399" customWidth="1"/>
    <col min="3847" max="3854" width="9.140625" style="399"/>
    <col min="3855" max="3855" width="14.140625" style="399" customWidth="1"/>
    <col min="3856" max="4097" width="9.140625" style="399"/>
    <col min="4098" max="4098" width="21.28515625" style="399" customWidth="1"/>
    <col min="4099" max="4102" width="10.140625" style="399" customWidth="1"/>
    <col min="4103" max="4110" width="9.140625" style="399"/>
    <col min="4111" max="4111" width="14.140625" style="399" customWidth="1"/>
    <col min="4112" max="4353" width="9.140625" style="399"/>
    <col min="4354" max="4354" width="21.28515625" style="399" customWidth="1"/>
    <col min="4355" max="4358" width="10.140625" style="399" customWidth="1"/>
    <col min="4359" max="4366" width="9.140625" style="399"/>
    <col min="4367" max="4367" width="14.140625" style="399" customWidth="1"/>
    <col min="4368" max="4609" width="9.140625" style="399"/>
    <col min="4610" max="4610" width="21.28515625" style="399" customWidth="1"/>
    <col min="4611" max="4614" width="10.140625" style="399" customWidth="1"/>
    <col min="4615" max="4622" width="9.140625" style="399"/>
    <col min="4623" max="4623" width="14.140625" style="399" customWidth="1"/>
    <col min="4624" max="4865" width="9.140625" style="399"/>
    <col min="4866" max="4866" width="21.28515625" style="399" customWidth="1"/>
    <col min="4867" max="4870" width="10.140625" style="399" customWidth="1"/>
    <col min="4871" max="4878" width="9.140625" style="399"/>
    <col min="4879" max="4879" width="14.140625" style="399" customWidth="1"/>
    <col min="4880" max="5121" width="9.140625" style="399"/>
    <col min="5122" max="5122" width="21.28515625" style="399" customWidth="1"/>
    <col min="5123" max="5126" width="10.140625" style="399" customWidth="1"/>
    <col min="5127" max="5134" width="9.140625" style="399"/>
    <col min="5135" max="5135" width="14.140625" style="399" customWidth="1"/>
    <col min="5136" max="5377" width="9.140625" style="399"/>
    <col min="5378" max="5378" width="21.28515625" style="399" customWidth="1"/>
    <col min="5379" max="5382" width="10.140625" style="399" customWidth="1"/>
    <col min="5383" max="5390" width="9.140625" style="399"/>
    <col min="5391" max="5391" width="14.140625" style="399" customWidth="1"/>
    <col min="5392" max="5633" width="9.140625" style="399"/>
    <col min="5634" max="5634" width="21.28515625" style="399" customWidth="1"/>
    <col min="5635" max="5638" width="10.140625" style="399" customWidth="1"/>
    <col min="5639" max="5646" width="9.140625" style="399"/>
    <col min="5647" max="5647" width="14.140625" style="399" customWidth="1"/>
    <col min="5648" max="5889" width="9.140625" style="399"/>
    <col min="5890" max="5890" width="21.28515625" style="399" customWidth="1"/>
    <col min="5891" max="5894" width="10.140625" style="399" customWidth="1"/>
    <col min="5895" max="5902" width="9.140625" style="399"/>
    <col min="5903" max="5903" width="14.140625" style="399" customWidth="1"/>
    <col min="5904" max="6145" width="9.140625" style="399"/>
    <col min="6146" max="6146" width="21.28515625" style="399" customWidth="1"/>
    <col min="6147" max="6150" width="10.140625" style="399" customWidth="1"/>
    <col min="6151" max="6158" width="9.140625" style="399"/>
    <col min="6159" max="6159" width="14.140625" style="399" customWidth="1"/>
    <col min="6160" max="6401" width="9.140625" style="399"/>
    <col min="6402" max="6402" width="21.28515625" style="399" customWidth="1"/>
    <col min="6403" max="6406" width="10.140625" style="399" customWidth="1"/>
    <col min="6407" max="6414" width="9.140625" style="399"/>
    <col min="6415" max="6415" width="14.140625" style="399" customWidth="1"/>
    <col min="6416" max="6657" width="9.140625" style="399"/>
    <col min="6658" max="6658" width="21.28515625" style="399" customWidth="1"/>
    <col min="6659" max="6662" width="10.140625" style="399" customWidth="1"/>
    <col min="6663" max="6670" width="9.140625" style="399"/>
    <col min="6671" max="6671" width="14.140625" style="399" customWidth="1"/>
    <col min="6672" max="6913" width="9.140625" style="399"/>
    <col min="6914" max="6914" width="21.28515625" style="399" customWidth="1"/>
    <col min="6915" max="6918" width="10.140625" style="399" customWidth="1"/>
    <col min="6919" max="6926" width="9.140625" style="399"/>
    <col min="6927" max="6927" width="14.140625" style="399" customWidth="1"/>
    <col min="6928" max="7169" width="9.140625" style="399"/>
    <col min="7170" max="7170" width="21.28515625" style="399" customWidth="1"/>
    <col min="7171" max="7174" width="10.140625" style="399" customWidth="1"/>
    <col min="7175" max="7182" width="9.140625" style="399"/>
    <col min="7183" max="7183" width="14.140625" style="399" customWidth="1"/>
    <col min="7184" max="7425" width="9.140625" style="399"/>
    <col min="7426" max="7426" width="21.28515625" style="399" customWidth="1"/>
    <col min="7427" max="7430" width="10.140625" style="399" customWidth="1"/>
    <col min="7431" max="7438" width="9.140625" style="399"/>
    <col min="7439" max="7439" width="14.140625" style="399" customWidth="1"/>
    <col min="7440" max="7681" width="9.140625" style="399"/>
    <col min="7682" max="7682" width="21.28515625" style="399" customWidth="1"/>
    <col min="7683" max="7686" width="10.140625" style="399" customWidth="1"/>
    <col min="7687" max="7694" width="9.140625" style="399"/>
    <col min="7695" max="7695" width="14.140625" style="399" customWidth="1"/>
    <col min="7696" max="7937" width="9.140625" style="399"/>
    <col min="7938" max="7938" width="21.28515625" style="399" customWidth="1"/>
    <col min="7939" max="7942" width="10.140625" style="399" customWidth="1"/>
    <col min="7943" max="7950" width="9.140625" style="399"/>
    <col min="7951" max="7951" width="14.140625" style="399" customWidth="1"/>
    <col min="7952" max="8193" width="9.140625" style="399"/>
    <col min="8194" max="8194" width="21.28515625" style="399" customWidth="1"/>
    <col min="8195" max="8198" width="10.140625" style="399" customWidth="1"/>
    <col min="8199" max="8206" width="9.140625" style="399"/>
    <col min="8207" max="8207" width="14.140625" style="399" customWidth="1"/>
    <col min="8208" max="8449" width="9.140625" style="399"/>
    <col min="8450" max="8450" width="21.28515625" style="399" customWidth="1"/>
    <col min="8451" max="8454" width="10.140625" style="399" customWidth="1"/>
    <col min="8455" max="8462" width="9.140625" style="399"/>
    <col min="8463" max="8463" width="14.140625" style="399" customWidth="1"/>
    <col min="8464" max="8705" width="9.140625" style="399"/>
    <col min="8706" max="8706" width="21.28515625" style="399" customWidth="1"/>
    <col min="8707" max="8710" width="10.140625" style="399" customWidth="1"/>
    <col min="8711" max="8718" width="9.140625" style="399"/>
    <col min="8719" max="8719" width="14.140625" style="399" customWidth="1"/>
    <col min="8720" max="8961" width="9.140625" style="399"/>
    <col min="8962" max="8962" width="21.28515625" style="399" customWidth="1"/>
    <col min="8963" max="8966" width="10.140625" style="399" customWidth="1"/>
    <col min="8967" max="8974" width="9.140625" style="399"/>
    <col min="8975" max="8975" width="14.140625" style="399" customWidth="1"/>
    <col min="8976" max="9217" width="9.140625" style="399"/>
    <col min="9218" max="9218" width="21.28515625" style="399" customWidth="1"/>
    <col min="9219" max="9222" width="10.140625" style="399" customWidth="1"/>
    <col min="9223" max="9230" width="9.140625" style="399"/>
    <col min="9231" max="9231" width="14.140625" style="399" customWidth="1"/>
    <col min="9232" max="9473" width="9.140625" style="399"/>
    <col min="9474" max="9474" width="21.28515625" style="399" customWidth="1"/>
    <col min="9475" max="9478" width="10.140625" style="399" customWidth="1"/>
    <col min="9479" max="9486" width="9.140625" style="399"/>
    <col min="9487" max="9487" width="14.140625" style="399" customWidth="1"/>
    <col min="9488" max="9729" width="9.140625" style="399"/>
    <col min="9730" max="9730" width="21.28515625" style="399" customWidth="1"/>
    <col min="9731" max="9734" width="10.140625" style="399" customWidth="1"/>
    <col min="9735" max="9742" width="9.140625" style="399"/>
    <col min="9743" max="9743" width="14.140625" style="399" customWidth="1"/>
    <col min="9744" max="9985" width="9.140625" style="399"/>
    <col min="9986" max="9986" width="21.28515625" style="399" customWidth="1"/>
    <col min="9987" max="9990" width="10.140625" style="399" customWidth="1"/>
    <col min="9991" max="9998" width="9.140625" style="399"/>
    <col min="9999" max="9999" width="14.140625" style="399" customWidth="1"/>
    <col min="10000" max="10241" width="9.140625" style="399"/>
    <col min="10242" max="10242" width="21.28515625" style="399" customWidth="1"/>
    <col min="10243" max="10246" width="10.140625" style="399" customWidth="1"/>
    <col min="10247" max="10254" width="9.140625" style="399"/>
    <col min="10255" max="10255" width="14.140625" style="399" customWidth="1"/>
    <col min="10256" max="10497" width="9.140625" style="399"/>
    <col min="10498" max="10498" width="21.28515625" style="399" customWidth="1"/>
    <col min="10499" max="10502" width="10.140625" style="399" customWidth="1"/>
    <col min="10503" max="10510" width="9.140625" style="399"/>
    <col min="10511" max="10511" width="14.140625" style="399" customWidth="1"/>
    <col min="10512" max="10753" width="9.140625" style="399"/>
    <col min="10754" max="10754" width="21.28515625" style="399" customWidth="1"/>
    <col min="10755" max="10758" width="10.140625" style="399" customWidth="1"/>
    <col min="10759" max="10766" width="9.140625" style="399"/>
    <col min="10767" max="10767" width="14.140625" style="399" customWidth="1"/>
    <col min="10768" max="11009" width="9.140625" style="399"/>
    <col min="11010" max="11010" width="21.28515625" style="399" customWidth="1"/>
    <col min="11011" max="11014" width="10.140625" style="399" customWidth="1"/>
    <col min="11015" max="11022" width="9.140625" style="399"/>
    <col min="11023" max="11023" width="14.140625" style="399" customWidth="1"/>
    <col min="11024" max="11265" width="9.140625" style="399"/>
    <col min="11266" max="11266" width="21.28515625" style="399" customWidth="1"/>
    <col min="11267" max="11270" width="10.140625" style="399" customWidth="1"/>
    <col min="11271" max="11278" width="9.140625" style="399"/>
    <col min="11279" max="11279" width="14.140625" style="399" customWidth="1"/>
    <col min="11280" max="11521" width="9.140625" style="399"/>
    <col min="11522" max="11522" width="21.28515625" style="399" customWidth="1"/>
    <col min="11523" max="11526" width="10.140625" style="399" customWidth="1"/>
    <col min="11527" max="11534" width="9.140625" style="399"/>
    <col min="11535" max="11535" width="14.140625" style="399" customWidth="1"/>
    <col min="11536" max="11777" width="9.140625" style="399"/>
    <col min="11778" max="11778" width="21.28515625" style="399" customWidth="1"/>
    <col min="11779" max="11782" width="10.140625" style="399" customWidth="1"/>
    <col min="11783" max="11790" width="9.140625" style="399"/>
    <col min="11791" max="11791" width="14.140625" style="399" customWidth="1"/>
    <col min="11792" max="12033" width="9.140625" style="399"/>
    <col min="12034" max="12034" width="21.28515625" style="399" customWidth="1"/>
    <col min="12035" max="12038" width="10.140625" style="399" customWidth="1"/>
    <col min="12039" max="12046" width="9.140625" style="399"/>
    <col min="12047" max="12047" width="14.140625" style="399" customWidth="1"/>
    <col min="12048" max="12289" width="9.140625" style="399"/>
    <col min="12290" max="12290" width="21.28515625" style="399" customWidth="1"/>
    <col min="12291" max="12294" width="10.140625" style="399" customWidth="1"/>
    <col min="12295" max="12302" width="9.140625" style="399"/>
    <col min="12303" max="12303" width="14.140625" style="399" customWidth="1"/>
    <col min="12304" max="12545" width="9.140625" style="399"/>
    <col min="12546" max="12546" width="21.28515625" style="399" customWidth="1"/>
    <col min="12547" max="12550" width="10.140625" style="399" customWidth="1"/>
    <col min="12551" max="12558" width="9.140625" style="399"/>
    <col min="12559" max="12559" width="14.140625" style="399" customWidth="1"/>
    <col min="12560" max="12801" width="9.140625" style="399"/>
    <col min="12802" max="12802" width="21.28515625" style="399" customWidth="1"/>
    <col min="12803" max="12806" width="10.140625" style="399" customWidth="1"/>
    <col min="12807" max="12814" width="9.140625" style="399"/>
    <col min="12815" max="12815" width="14.140625" style="399" customWidth="1"/>
    <col min="12816" max="13057" width="9.140625" style="399"/>
    <col min="13058" max="13058" width="21.28515625" style="399" customWidth="1"/>
    <col min="13059" max="13062" width="10.140625" style="399" customWidth="1"/>
    <col min="13063" max="13070" width="9.140625" style="399"/>
    <col min="13071" max="13071" width="14.140625" style="399" customWidth="1"/>
    <col min="13072" max="13313" width="9.140625" style="399"/>
    <col min="13314" max="13314" width="21.28515625" style="399" customWidth="1"/>
    <col min="13315" max="13318" width="10.140625" style="399" customWidth="1"/>
    <col min="13319" max="13326" width="9.140625" style="399"/>
    <col min="13327" max="13327" width="14.140625" style="399" customWidth="1"/>
    <col min="13328" max="13569" width="9.140625" style="399"/>
    <col min="13570" max="13570" width="21.28515625" style="399" customWidth="1"/>
    <col min="13571" max="13574" width="10.140625" style="399" customWidth="1"/>
    <col min="13575" max="13582" width="9.140625" style="399"/>
    <col min="13583" max="13583" width="14.140625" style="399" customWidth="1"/>
    <col min="13584" max="13825" width="9.140625" style="399"/>
    <col min="13826" max="13826" width="21.28515625" style="399" customWidth="1"/>
    <col min="13827" max="13830" width="10.140625" style="399" customWidth="1"/>
    <col min="13831" max="13838" width="9.140625" style="399"/>
    <col min="13839" max="13839" width="14.140625" style="399" customWidth="1"/>
    <col min="13840" max="14081" width="9.140625" style="399"/>
    <col min="14082" max="14082" width="21.28515625" style="399" customWidth="1"/>
    <col min="14083" max="14086" width="10.140625" style="399" customWidth="1"/>
    <col min="14087" max="14094" width="9.140625" style="399"/>
    <col min="14095" max="14095" width="14.140625" style="399" customWidth="1"/>
    <col min="14096" max="14337" width="9.140625" style="399"/>
    <col min="14338" max="14338" width="21.28515625" style="399" customWidth="1"/>
    <col min="14339" max="14342" width="10.140625" style="399" customWidth="1"/>
    <col min="14343" max="14350" width="9.140625" style="399"/>
    <col min="14351" max="14351" width="14.140625" style="399" customWidth="1"/>
    <col min="14352" max="14593" width="9.140625" style="399"/>
    <col min="14594" max="14594" width="21.28515625" style="399" customWidth="1"/>
    <col min="14595" max="14598" width="10.140625" style="399" customWidth="1"/>
    <col min="14599" max="14606" width="9.140625" style="399"/>
    <col min="14607" max="14607" width="14.140625" style="399" customWidth="1"/>
    <col min="14608" max="14849" width="9.140625" style="399"/>
    <col min="14850" max="14850" width="21.28515625" style="399" customWidth="1"/>
    <col min="14851" max="14854" width="10.140625" style="399" customWidth="1"/>
    <col min="14855" max="14862" width="9.140625" style="399"/>
    <col min="14863" max="14863" width="14.140625" style="399" customWidth="1"/>
    <col min="14864" max="15105" width="9.140625" style="399"/>
    <col min="15106" max="15106" width="21.28515625" style="399" customWidth="1"/>
    <col min="15107" max="15110" width="10.140625" style="399" customWidth="1"/>
    <col min="15111" max="15118" width="9.140625" style="399"/>
    <col min="15119" max="15119" width="14.140625" style="399" customWidth="1"/>
    <col min="15120" max="15361" width="9.140625" style="399"/>
    <col min="15362" max="15362" width="21.28515625" style="399" customWidth="1"/>
    <col min="15363" max="15366" width="10.140625" style="399" customWidth="1"/>
    <col min="15367" max="15374" width="9.140625" style="399"/>
    <col min="15375" max="15375" width="14.140625" style="399" customWidth="1"/>
    <col min="15376" max="15617" width="9.140625" style="399"/>
    <col min="15618" max="15618" width="21.28515625" style="399" customWidth="1"/>
    <col min="15619" max="15622" width="10.140625" style="399" customWidth="1"/>
    <col min="15623" max="15630" width="9.140625" style="399"/>
    <col min="15631" max="15631" width="14.140625" style="399" customWidth="1"/>
    <col min="15632" max="15873" width="9.140625" style="399"/>
    <col min="15874" max="15874" width="21.28515625" style="399" customWidth="1"/>
    <col min="15875" max="15878" width="10.140625" style="399" customWidth="1"/>
    <col min="15879" max="15886" width="9.140625" style="399"/>
    <col min="15887" max="15887" width="14.140625" style="399" customWidth="1"/>
    <col min="15888" max="16129" width="9.140625" style="399"/>
    <col min="16130" max="16130" width="21.28515625" style="399" customWidth="1"/>
    <col min="16131" max="16134" width="10.140625" style="399" customWidth="1"/>
    <col min="16135" max="16142" width="9.140625" style="399"/>
    <col min="16143" max="16143" width="14.140625" style="399" customWidth="1"/>
    <col min="16144" max="16384" width="9.140625" style="399"/>
  </cols>
  <sheetData>
    <row r="1" spans="1:15" ht="11.25" customHeight="1">
      <c r="A1" s="376" t="s">
        <v>758</v>
      </c>
      <c r="K1" s="246" t="s">
        <v>214</v>
      </c>
    </row>
    <row r="2" spans="1:15" ht="11.25" customHeight="1">
      <c r="A2" s="401" t="s">
        <v>801</v>
      </c>
    </row>
    <row r="3" spans="1:15" ht="11.25" customHeight="1">
      <c r="A3" s="382" t="s">
        <v>604</v>
      </c>
    </row>
    <row r="4" spans="1:15" ht="11.25" customHeight="1">
      <c r="A4" s="382"/>
    </row>
    <row r="5" spans="1:15">
      <c r="A5" s="380"/>
      <c r="B5" s="811">
        <v>1996</v>
      </c>
      <c r="C5" s="811">
        <v>1999</v>
      </c>
      <c r="D5" s="811">
        <v>2002</v>
      </c>
      <c r="E5" s="811">
        <v>2004</v>
      </c>
      <c r="F5" s="811">
        <v>2006</v>
      </c>
      <c r="G5" s="811">
        <v>2007</v>
      </c>
      <c r="H5" s="811">
        <v>2008</v>
      </c>
      <c r="I5" s="811">
        <v>2009</v>
      </c>
      <c r="J5" s="811">
        <v>2010</v>
      </c>
      <c r="K5" s="811">
        <v>2011</v>
      </c>
      <c r="L5" s="811">
        <v>2012</v>
      </c>
      <c r="M5" s="811">
        <v>2013</v>
      </c>
      <c r="N5" s="811">
        <v>2014</v>
      </c>
      <c r="O5" s="812" t="s">
        <v>5</v>
      </c>
    </row>
    <row r="6" spans="1:15">
      <c r="A6" s="380" t="s">
        <v>372</v>
      </c>
      <c r="B6" s="813" t="s">
        <v>7</v>
      </c>
      <c r="C6" s="813" t="s">
        <v>7</v>
      </c>
      <c r="D6" s="813" t="s">
        <v>7</v>
      </c>
      <c r="E6" s="813" t="s">
        <v>7</v>
      </c>
      <c r="F6" s="814">
        <v>10469</v>
      </c>
      <c r="G6" s="814">
        <v>11443</v>
      </c>
      <c r="H6" s="814">
        <v>11734</v>
      </c>
      <c r="I6" s="814">
        <v>11901</v>
      </c>
      <c r="J6" s="814">
        <v>12041</v>
      </c>
      <c r="K6" s="814">
        <v>13362</v>
      </c>
      <c r="L6" s="814">
        <v>13674</v>
      </c>
      <c r="M6" s="814">
        <v>15221</v>
      </c>
      <c r="N6" s="814">
        <v>16902</v>
      </c>
      <c r="O6" s="815">
        <v>45.391154838093399</v>
      </c>
    </row>
    <row r="7" spans="1:15">
      <c r="A7" s="380" t="s">
        <v>373</v>
      </c>
      <c r="B7" s="813" t="s">
        <v>7</v>
      </c>
      <c r="C7" s="813" t="s">
        <v>7</v>
      </c>
      <c r="D7" s="813" t="s">
        <v>7</v>
      </c>
      <c r="E7" s="813" t="s">
        <v>7</v>
      </c>
      <c r="F7" s="814">
        <v>3746</v>
      </c>
      <c r="G7" s="814">
        <v>3852</v>
      </c>
      <c r="H7" s="814">
        <v>3715</v>
      </c>
      <c r="I7" s="814">
        <v>3471</v>
      </c>
      <c r="J7" s="814">
        <v>3934</v>
      </c>
      <c r="K7" s="814">
        <v>4315</v>
      </c>
      <c r="L7" s="814">
        <v>4998</v>
      </c>
      <c r="M7" s="814">
        <v>5573</v>
      </c>
      <c r="N7" s="814">
        <v>5553</v>
      </c>
      <c r="O7" s="815">
        <f>N7*100/F7-100</f>
        <v>48.238120662039506</v>
      </c>
    </row>
    <row r="8" spans="1:15">
      <c r="A8" s="380" t="s">
        <v>374</v>
      </c>
      <c r="B8" s="813" t="s">
        <v>7</v>
      </c>
      <c r="C8" s="813" t="s">
        <v>7</v>
      </c>
      <c r="D8" s="813" t="s">
        <v>7</v>
      </c>
      <c r="E8" s="813" t="s">
        <v>7</v>
      </c>
      <c r="F8" s="814">
        <v>1234</v>
      </c>
      <c r="G8" s="814">
        <v>1214</v>
      </c>
      <c r="H8" s="814">
        <v>1419</v>
      </c>
      <c r="I8" s="814">
        <v>1568</v>
      </c>
      <c r="J8" s="814">
        <v>1728</v>
      </c>
      <c r="K8" s="814">
        <v>1918</v>
      </c>
      <c r="L8" s="814">
        <v>1860</v>
      </c>
      <c r="M8" s="814">
        <v>2272</v>
      </c>
      <c r="N8" s="814">
        <v>2173</v>
      </c>
      <c r="O8" s="815">
        <f>N8*100/F8-100</f>
        <v>76.094003241491095</v>
      </c>
    </row>
    <row r="9" spans="1:15">
      <c r="A9" s="380" t="s">
        <v>105</v>
      </c>
      <c r="B9" s="814">
        <v>4245</v>
      </c>
      <c r="C9" s="814">
        <v>8579</v>
      </c>
      <c r="D9" s="814">
        <v>9555</v>
      </c>
      <c r="E9" s="814">
        <v>13489</v>
      </c>
      <c r="F9" s="814">
        <v>15426</v>
      </c>
      <c r="G9" s="814">
        <v>16535</v>
      </c>
      <c r="H9" s="814">
        <v>16868</v>
      </c>
      <c r="I9" s="814">
        <v>16940</v>
      </c>
      <c r="J9" s="814">
        <v>17703</v>
      </c>
      <c r="K9" s="814">
        <v>19595</v>
      </c>
      <c r="L9" s="814">
        <v>20532</v>
      </c>
      <c r="M9" s="814">
        <v>23066</v>
      </c>
      <c r="N9" s="814">
        <v>24628</v>
      </c>
      <c r="O9" s="815">
        <v>480.164899882214</v>
      </c>
    </row>
    <row r="24" spans="1:17">
      <c r="A24" s="1149" t="s">
        <v>601</v>
      </c>
      <c r="B24" s="1149"/>
      <c r="C24" s="1149"/>
      <c r="D24" s="1149"/>
      <c r="E24" s="1149"/>
      <c r="F24" s="1149"/>
      <c r="G24" s="1149"/>
      <c r="H24" s="1149"/>
      <c r="I24" s="1149"/>
      <c r="J24" s="1149"/>
      <c r="K24" s="1149"/>
      <c r="L24" s="1149"/>
      <c r="M24" s="1149"/>
      <c r="N24" s="1149"/>
      <c r="O24" s="1149"/>
      <c r="P24" s="1149"/>
      <c r="Q24" s="1149"/>
    </row>
  </sheetData>
  <mergeCells count="1">
    <mergeCell ref="A24:Q24"/>
  </mergeCells>
  <hyperlinks>
    <hyperlink ref="K1" location="Índice!A1" display="(Voltar ao índice)"/>
  </hyperlinks>
  <pageMargins left="0.511811024" right="0.511811024" top="0.78740157499999996" bottom="0.78740157499999996" header="0.31496062000000002" footer="0.31496062000000002"/>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dimension ref="A1:T47"/>
  <sheetViews>
    <sheetView workbookViewId="0">
      <pane xSplit="2" ySplit="7" topLeftCell="C8" activePane="bottomRight" state="frozen"/>
      <selection pane="topRight" activeCell="C1" sqref="C1"/>
      <selection pane="bottomLeft" activeCell="A8" sqref="A8"/>
      <selection pane="bottomRight" activeCell="L1" sqref="L1"/>
    </sheetView>
  </sheetViews>
  <sheetFormatPr defaultColWidth="9.140625" defaultRowHeight="11.25"/>
  <cols>
    <col min="1" max="1" width="14.42578125" style="144" customWidth="1"/>
    <col min="2" max="2" width="17.140625" style="144" customWidth="1"/>
    <col min="3" max="3" width="9.28515625" style="144" customWidth="1"/>
    <col min="4" max="4" width="9.28515625" style="144" bestFit="1" customWidth="1"/>
    <col min="5" max="12" width="9.28515625" style="144" customWidth="1"/>
    <col min="13" max="13" width="9.7109375" style="47" customWidth="1"/>
    <col min="14" max="14" width="9.140625" style="144"/>
    <col min="15" max="15" width="14.28515625" style="144" customWidth="1"/>
    <col min="16" max="16384" width="9.140625" style="144"/>
  </cols>
  <sheetData>
    <row r="1" spans="1:20">
      <c r="A1" s="44" t="s">
        <v>676</v>
      </c>
      <c r="B1" s="25"/>
      <c r="C1" s="25"/>
      <c r="D1" s="25"/>
      <c r="E1" s="25"/>
      <c r="F1" s="25"/>
      <c r="G1" s="25"/>
      <c r="H1" s="25"/>
      <c r="I1" s="25"/>
      <c r="J1" s="25"/>
      <c r="K1" s="25"/>
      <c r="L1" s="141" t="s">
        <v>214</v>
      </c>
    </row>
    <row r="2" spans="1:20">
      <c r="A2" s="316" t="s">
        <v>441</v>
      </c>
      <c r="B2" s="25"/>
      <c r="C2" s="25"/>
      <c r="D2" s="25"/>
      <c r="E2" s="25"/>
      <c r="F2" s="25"/>
      <c r="G2" s="25"/>
      <c r="H2" s="25"/>
      <c r="I2" s="25"/>
      <c r="J2" s="25"/>
      <c r="K2" s="25"/>
      <c r="L2" s="25"/>
      <c r="M2" s="29"/>
    </row>
    <row r="3" spans="1:20">
      <c r="A3" s="45" t="s">
        <v>238</v>
      </c>
      <c r="B3" s="25"/>
      <c r="C3" s="25"/>
      <c r="D3" s="25"/>
      <c r="E3" s="25"/>
      <c r="F3" s="25"/>
      <c r="G3" s="25"/>
      <c r="H3" s="25"/>
      <c r="I3" s="25"/>
      <c r="J3" s="25"/>
      <c r="K3" s="25"/>
      <c r="L3" s="25"/>
      <c r="M3" s="99"/>
    </row>
    <row r="4" spans="1:20">
      <c r="A4" s="25"/>
      <c r="B4" s="25"/>
      <c r="C4" s="25"/>
      <c r="D4" s="25"/>
      <c r="E4" s="25"/>
      <c r="F4" s="25"/>
      <c r="G4" s="25"/>
      <c r="H4" s="25"/>
      <c r="I4" s="25"/>
      <c r="J4" s="25"/>
      <c r="K4" s="25"/>
      <c r="L4" s="25"/>
      <c r="M4" s="29"/>
    </row>
    <row r="5" spans="1:20">
      <c r="A5" s="1037" t="s">
        <v>442</v>
      </c>
      <c r="B5" s="1037" t="s">
        <v>1</v>
      </c>
      <c r="C5" s="1038" t="s">
        <v>2</v>
      </c>
      <c r="D5" s="1043"/>
      <c r="E5" s="1043"/>
      <c r="F5" s="1043"/>
      <c r="G5" s="1043"/>
      <c r="H5" s="1037" t="s">
        <v>3</v>
      </c>
      <c r="I5" s="1037"/>
      <c r="J5" s="1037"/>
      <c r="K5" s="1037"/>
      <c r="L5" s="1037"/>
      <c r="M5" s="48"/>
    </row>
    <row r="6" spans="1:20">
      <c r="A6" s="1037"/>
      <c r="B6" s="1037"/>
      <c r="C6" s="1038" t="s">
        <v>4</v>
      </c>
      <c r="D6" s="1035"/>
      <c r="E6" s="1038" t="s">
        <v>243</v>
      </c>
      <c r="F6" s="1043"/>
      <c r="G6" s="1035"/>
      <c r="H6" s="1038" t="s">
        <v>4</v>
      </c>
      <c r="I6" s="1035"/>
      <c r="J6" s="1038" t="s">
        <v>243</v>
      </c>
      <c r="K6" s="1043"/>
      <c r="L6" s="1035"/>
      <c r="M6" s="317"/>
    </row>
    <row r="7" spans="1:20" ht="22.5">
      <c r="A7" s="1037"/>
      <c r="B7" s="1048"/>
      <c r="C7" s="206" t="s">
        <v>452</v>
      </c>
      <c r="D7" s="206">
        <v>2016</v>
      </c>
      <c r="E7" s="206">
        <v>2015</v>
      </c>
      <c r="F7" s="206">
        <v>2016</v>
      </c>
      <c r="G7" s="8" t="s">
        <v>5</v>
      </c>
      <c r="H7" s="206" t="s">
        <v>452</v>
      </c>
      <c r="I7" s="206">
        <v>2016</v>
      </c>
      <c r="J7" s="206">
        <v>2015</v>
      </c>
      <c r="K7" s="206">
        <v>2016</v>
      </c>
      <c r="L7" s="318" t="s">
        <v>5</v>
      </c>
      <c r="M7" s="29"/>
    </row>
    <row r="8" spans="1:20">
      <c r="A8" s="313"/>
      <c r="B8" s="42"/>
      <c r="C8" s="7"/>
      <c r="E8" s="7"/>
      <c r="G8" s="42"/>
      <c r="H8" s="314"/>
      <c r="I8" s="314"/>
      <c r="J8" s="314"/>
      <c r="K8" s="314"/>
      <c r="L8" s="314"/>
      <c r="M8" s="29"/>
    </row>
    <row r="9" spans="1:20">
      <c r="A9" s="460"/>
      <c r="B9" s="460" t="s">
        <v>6</v>
      </c>
      <c r="C9" s="204">
        <v>2406</v>
      </c>
      <c r="D9" s="204">
        <v>2703</v>
      </c>
      <c r="E9" s="319">
        <v>1.1768121117580801</v>
      </c>
      <c r="F9" s="319">
        <v>1.3116174386831705</v>
      </c>
      <c r="G9" s="320">
        <v>11.455127422482093</v>
      </c>
      <c r="H9" s="489">
        <v>2206</v>
      </c>
      <c r="I9" s="489">
        <v>2514</v>
      </c>
      <c r="J9" s="320">
        <v>1.0789889935737009</v>
      </c>
      <c r="K9" s="320">
        <v>1.2199061194411731</v>
      </c>
      <c r="L9" s="320">
        <v>13.060107814514666</v>
      </c>
      <c r="M9" s="96"/>
      <c r="Q9" s="82"/>
      <c r="R9" s="82"/>
      <c r="S9" s="83"/>
      <c r="T9" s="83"/>
    </row>
    <row r="10" spans="1:20">
      <c r="A10" s="442"/>
      <c r="B10" s="442"/>
      <c r="C10" s="54"/>
      <c r="D10" s="54"/>
      <c r="E10" s="22"/>
      <c r="F10" s="22"/>
      <c r="G10" s="233"/>
      <c r="H10" s="328"/>
      <c r="I10" s="328"/>
      <c r="J10" s="233"/>
      <c r="K10" s="233"/>
      <c r="L10" s="233"/>
      <c r="M10" s="96"/>
      <c r="Q10" s="82"/>
      <c r="R10" s="82"/>
      <c r="S10" s="83"/>
      <c r="T10" s="83"/>
    </row>
    <row r="11" spans="1:20">
      <c r="A11" s="1045" t="s">
        <v>434</v>
      </c>
      <c r="B11" s="50" t="s">
        <v>25</v>
      </c>
      <c r="C11" s="35">
        <v>55</v>
      </c>
      <c r="D11" s="35">
        <v>61</v>
      </c>
      <c r="E11" s="476">
        <v>1.6462472148490301</v>
      </c>
      <c r="F11" s="476">
        <v>1.8160366756049411</v>
      </c>
      <c r="G11" s="484">
        <v>10.313728049130304</v>
      </c>
      <c r="H11" s="194">
        <v>54</v>
      </c>
      <c r="I11" s="194">
        <v>59</v>
      </c>
      <c r="J11" s="484">
        <v>1.6163154473063206</v>
      </c>
      <c r="K11" s="484">
        <v>1.7564944895195334</v>
      </c>
      <c r="L11" s="484">
        <v>8.6727527381383851</v>
      </c>
      <c r="M11" s="322"/>
      <c r="Q11" s="82"/>
      <c r="R11" s="82"/>
      <c r="S11" s="83"/>
      <c r="T11" s="83"/>
    </row>
    <row r="12" spans="1:20">
      <c r="A12" s="1046"/>
      <c r="B12" s="47" t="s">
        <v>18</v>
      </c>
      <c r="C12" s="36">
        <v>73</v>
      </c>
      <c r="D12" s="36">
        <v>93</v>
      </c>
      <c r="E12" s="34">
        <v>1.8535747076938078</v>
      </c>
      <c r="F12" s="34">
        <v>2.324031459889091</v>
      </c>
      <c r="G12" s="321">
        <v>25.381051556352915</v>
      </c>
      <c r="H12" s="167">
        <v>73</v>
      </c>
      <c r="I12" s="167">
        <v>90</v>
      </c>
      <c r="J12" s="321">
        <v>1.8535747076938078</v>
      </c>
      <c r="K12" s="321">
        <v>2.2490627031184753</v>
      </c>
      <c r="L12" s="321">
        <v>21.336501506147982</v>
      </c>
      <c r="M12" s="99"/>
      <c r="Q12" s="82"/>
      <c r="R12" s="82"/>
      <c r="S12" s="83"/>
      <c r="T12" s="83"/>
    </row>
    <row r="13" spans="1:20">
      <c r="A13" s="1046"/>
      <c r="B13" s="58" t="s">
        <v>9</v>
      </c>
      <c r="C13" s="36">
        <v>65</v>
      </c>
      <c r="D13" s="36">
        <v>88</v>
      </c>
      <c r="E13" s="34">
        <v>0.72997135480100472</v>
      </c>
      <c r="F13" s="34">
        <v>0.9817415045612492</v>
      </c>
      <c r="G13" s="321">
        <v>34.49041501483012</v>
      </c>
      <c r="H13" s="167">
        <v>63</v>
      </c>
      <c r="I13" s="167">
        <v>88</v>
      </c>
      <c r="J13" s="321">
        <v>0.70751069773020459</v>
      </c>
      <c r="K13" s="321">
        <v>0.98174150456124909</v>
      </c>
      <c r="L13" s="321">
        <v>38.759951999427869</v>
      </c>
      <c r="M13" s="99"/>
      <c r="Q13" s="82"/>
      <c r="R13" s="82"/>
      <c r="S13" s="83"/>
      <c r="T13" s="83"/>
    </row>
    <row r="14" spans="1:20">
      <c r="A14" s="1046"/>
      <c r="B14" s="58" t="s">
        <v>10</v>
      </c>
      <c r="C14" s="36">
        <v>37</v>
      </c>
      <c r="D14" s="36">
        <v>53</v>
      </c>
      <c r="E14" s="34">
        <v>0.94149714840870435</v>
      </c>
      <c r="F14" s="34">
        <v>1.3337705416391838</v>
      </c>
      <c r="G14" s="321">
        <v>41.664851974696944</v>
      </c>
      <c r="H14" s="167">
        <v>35</v>
      </c>
      <c r="I14" s="167">
        <v>53</v>
      </c>
      <c r="J14" s="321">
        <v>0.89060541065688259</v>
      </c>
      <c r="K14" s="321">
        <v>1.3337705416391838</v>
      </c>
      <c r="L14" s="321">
        <v>49.759986373251053</v>
      </c>
      <c r="M14" s="99"/>
      <c r="Q14" s="82"/>
      <c r="R14" s="82"/>
      <c r="S14" s="83"/>
      <c r="T14" s="83"/>
    </row>
    <row r="15" spans="1:20">
      <c r="A15" s="1046"/>
      <c r="B15" s="58" t="s">
        <v>29</v>
      </c>
      <c r="C15" s="37">
        <v>103</v>
      </c>
      <c r="D15" s="37">
        <v>92</v>
      </c>
      <c r="E15" s="34">
        <v>0.4935526451283167</v>
      </c>
      <c r="F15" s="34">
        <v>0.43814614650464145</v>
      </c>
      <c r="G15" s="321">
        <v>-11.226056464406213</v>
      </c>
      <c r="H15" s="167">
        <v>100</v>
      </c>
      <c r="I15" s="167">
        <v>90</v>
      </c>
      <c r="J15" s="321">
        <v>0.47917732536729779</v>
      </c>
      <c r="K15" s="321">
        <v>0.42862123027627974</v>
      </c>
      <c r="L15" s="321">
        <v>-10.550602546200608</v>
      </c>
      <c r="M15" s="99"/>
      <c r="Q15" s="82"/>
      <c r="R15" s="82"/>
      <c r="S15" s="83"/>
      <c r="T15" s="83"/>
    </row>
    <row r="16" spans="1:20">
      <c r="A16" s="1046"/>
      <c r="B16" s="58" t="s">
        <v>30</v>
      </c>
      <c r="C16" s="36">
        <v>191</v>
      </c>
      <c r="D16" s="36">
        <v>224</v>
      </c>
      <c r="E16" s="34">
        <v>2.3363591426809638</v>
      </c>
      <c r="F16" s="34">
        <v>2.70769337886771</v>
      </c>
      <c r="G16" s="321">
        <v>15.89371383034208</v>
      </c>
      <c r="H16" s="167">
        <v>185</v>
      </c>
      <c r="I16" s="167">
        <v>218</v>
      </c>
      <c r="J16" s="321">
        <v>2.2629656617590483</v>
      </c>
      <c r="K16" s="321">
        <v>2.6351658776480393</v>
      </c>
      <c r="L16" s="321">
        <v>16.447453100091337</v>
      </c>
      <c r="M16" s="99"/>
      <c r="Q16" s="82"/>
      <c r="R16" s="82"/>
      <c r="S16" s="83"/>
      <c r="T16" s="83"/>
    </row>
    <row r="17" spans="1:20">
      <c r="A17" s="1046"/>
      <c r="B17" s="58" t="s">
        <v>42</v>
      </c>
      <c r="C17" s="36">
        <v>48</v>
      </c>
      <c r="D17" s="36">
        <v>33</v>
      </c>
      <c r="E17" s="34">
        <v>1.2083977602347515</v>
      </c>
      <c r="F17" s="34">
        <v>0.8251206738985577</v>
      </c>
      <c r="G17" s="321">
        <v>-31.717791852058369</v>
      </c>
      <c r="H17" s="167">
        <v>46</v>
      </c>
      <c r="I17" s="167">
        <v>33</v>
      </c>
      <c r="J17" s="321">
        <v>1.1580478535583034</v>
      </c>
      <c r="K17" s="321">
        <v>0.8251206738985577</v>
      </c>
      <c r="L17" s="321">
        <v>-28.749000193452204</v>
      </c>
      <c r="M17" s="99"/>
      <c r="Q17" s="82"/>
      <c r="R17" s="82"/>
      <c r="S17" s="83"/>
      <c r="T17" s="83"/>
    </row>
    <row r="18" spans="1:20">
      <c r="A18" s="1046"/>
      <c r="B18" s="58" t="s">
        <v>31</v>
      </c>
      <c r="C18" s="36">
        <v>117</v>
      </c>
      <c r="D18" s="36">
        <v>111</v>
      </c>
      <c r="E18" s="34">
        <v>1.0481036579892642</v>
      </c>
      <c r="F18" s="34">
        <v>0.98730556306658879</v>
      </c>
      <c r="G18" s="321">
        <v>-5.8007711793806322</v>
      </c>
      <c r="H18" s="167">
        <v>55</v>
      </c>
      <c r="I18" s="167">
        <v>60</v>
      </c>
      <c r="J18" s="321">
        <v>0.49269830076418403</v>
      </c>
      <c r="K18" s="321">
        <v>0.53367868273869667</v>
      </c>
      <c r="L18" s="321">
        <v>8.3175407568792821</v>
      </c>
      <c r="M18" s="99"/>
      <c r="Q18" s="82"/>
      <c r="R18" s="82"/>
      <c r="S18" s="83"/>
      <c r="T18" s="83"/>
    </row>
    <row r="19" spans="1:20">
      <c r="A19" s="1046"/>
      <c r="B19" s="58" t="s">
        <v>32</v>
      </c>
      <c r="C19" s="36">
        <v>116</v>
      </c>
      <c r="D19" s="36">
        <v>169</v>
      </c>
      <c r="E19" s="34">
        <v>1.2412825316342457</v>
      </c>
      <c r="F19" s="34">
        <v>1.7958976172582997</v>
      </c>
      <c r="G19" s="321">
        <v>44.680809685918945</v>
      </c>
      <c r="H19" s="167">
        <v>114</v>
      </c>
      <c r="I19" s="167">
        <v>167</v>
      </c>
      <c r="J19" s="321">
        <v>1.2198811086750347</v>
      </c>
      <c r="K19" s="321">
        <v>1.7746443910185565</v>
      </c>
      <c r="L19" s="321">
        <v>45.476831996035571</v>
      </c>
      <c r="M19" s="99"/>
      <c r="Q19" s="82"/>
      <c r="R19" s="82"/>
      <c r="S19" s="83"/>
      <c r="T19" s="83"/>
    </row>
    <row r="20" spans="1:20">
      <c r="A20" s="1046"/>
      <c r="B20" s="58" t="s">
        <v>33</v>
      </c>
      <c r="C20" s="36">
        <v>47</v>
      </c>
      <c r="D20" s="36">
        <v>49</v>
      </c>
      <c r="E20" s="34">
        <v>1.4669035351750983</v>
      </c>
      <c r="F20" s="34">
        <v>1.5254437796138447</v>
      </c>
      <c r="G20" s="321">
        <v>3.9907357937997432</v>
      </c>
      <c r="H20" s="167">
        <v>47</v>
      </c>
      <c r="I20" s="167">
        <v>49</v>
      </c>
      <c r="J20" s="321">
        <v>1.4669035351750983</v>
      </c>
      <c r="K20" s="321">
        <v>1.5254437796138447</v>
      </c>
      <c r="L20" s="321">
        <v>3.9907357937997432</v>
      </c>
      <c r="M20" s="99"/>
      <c r="Q20" s="82"/>
      <c r="R20" s="82"/>
      <c r="S20" s="83"/>
      <c r="T20" s="83"/>
    </row>
    <row r="21" spans="1:20">
      <c r="A21" s="1046"/>
      <c r="B21" s="58" t="s">
        <v>34</v>
      </c>
      <c r="C21" s="36">
        <v>133</v>
      </c>
      <c r="D21" s="36">
        <v>239</v>
      </c>
      <c r="E21" s="34">
        <v>0.80362421226700331</v>
      </c>
      <c r="F21" s="34">
        <v>1.436643769330072</v>
      </c>
      <c r="G21" s="321">
        <v>78.770592946339519</v>
      </c>
      <c r="H21" s="167">
        <v>131</v>
      </c>
      <c r="I21" s="167">
        <v>225</v>
      </c>
      <c r="J21" s="321">
        <v>0.79153963764644697</v>
      </c>
      <c r="K21" s="321">
        <v>1.3524889041810302</v>
      </c>
      <c r="L21" s="321">
        <v>70.868120793356866</v>
      </c>
      <c r="M21" s="99"/>
      <c r="Q21" s="82"/>
      <c r="R21" s="82"/>
      <c r="S21" s="83"/>
      <c r="T21" s="83"/>
    </row>
    <row r="22" spans="1:20">
      <c r="A22" s="1046"/>
      <c r="B22" s="58" t="s">
        <v>443</v>
      </c>
      <c r="C22" s="36">
        <v>58</v>
      </c>
      <c r="D22" s="36">
        <v>48</v>
      </c>
      <c r="E22" s="34">
        <v>1.6849811529047769</v>
      </c>
      <c r="F22" s="34">
        <v>1.3812957590191419</v>
      </c>
      <c r="G22" s="321">
        <v>-18.023073632729066</v>
      </c>
      <c r="H22" s="36">
        <v>58</v>
      </c>
      <c r="I22" s="36">
        <v>48</v>
      </c>
      <c r="J22" s="321">
        <v>1.6849811529047767</v>
      </c>
      <c r="K22" s="321">
        <v>1.3812957590191419</v>
      </c>
      <c r="L22" s="321">
        <v>-18.023073632729051</v>
      </c>
      <c r="M22" s="99"/>
      <c r="Q22" s="82"/>
      <c r="R22" s="82"/>
      <c r="S22" s="83"/>
      <c r="T22" s="83"/>
    </row>
    <row r="23" spans="1:20">
      <c r="A23" s="1047"/>
      <c r="B23" s="485" t="s">
        <v>37</v>
      </c>
      <c r="C23" s="196">
        <v>71</v>
      </c>
      <c r="D23" s="196">
        <v>62</v>
      </c>
      <c r="E23" s="480">
        <v>1.0411793776093641</v>
      </c>
      <c r="F23" s="480">
        <v>0.89717856154203579</v>
      </c>
      <c r="G23" s="486">
        <v>-13.83054823828401</v>
      </c>
      <c r="H23" s="193">
        <v>51</v>
      </c>
      <c r="I23" s="193">
        <v>56</v>
      </c>
      <c r="J23" s="486">
        <v>0.74788941208559956</v>
      </c>
      <c r="K23" s="486">
        <v>0.81035482977990325</v>
      </c>
      <c r="L23" s="486">
        <v>8.3522265036631183</v>
      </c>
      <c r="M23" s="99"/>
      <c r="Q23" s="82"/>
      <c r="R23" s="82"/>
      <c r="S23" s="83"/>
      <c r="T23" s="83"/>
    </row>
    <row r="24" spans="1:20">
      <c r="A24" s="67"/>
      <c r="B24" s="69"/>
      <c r="C24" s="36"/>
      <c r="D24" s="36"/>
      <c r="E24" s="34"/>
      <c r="F24" s="34"/>
      <c r="G24" s="321"/>
      <c r="H24" s="167"/>
      <c r="I24" s="167"/>
      <c r="J24" s="321"/>
      <c r="K24" s="321"/>
      <c r="L24" s="321"/>
      <c r="M24" s="99"/>
      <c r="Q24" s="82"/>
      <c r="R24" s="82"/>
      <c r="S24" s="83"/>
      <c r="T24" s="83"/>
    </row>
    <row r="25" spans="1:20">
      <c r="A25" s="1045" t="s">
        <v>435</v>
      </c>
      <c r="B25" s="50" t="s">
        <v>41</v>
      </c>
      <c r="C25" s="336">
        <v>10</v>
      </c>
      <c r="D25" s="336">
        <v>8</v>
      </c>
      <c r="E25" s="476">
        <v>1.2445349359624549</v>
      </c>
      <c r="F25" s="476">
        <v>0.97956744750436819</v>
      </c>
      <c r="G25" s="484">
        <v>-21.290482155342261</v>
      </c>
      <c r="H25" s="296">
        <v>10</v>
      </c>
      <c r="I25" s="296">
        <v>8</v>
      </c>
      <c r="J25" s="484">
        <v>1.2445349359624549</v>
      </c>
      <c r="K25" s="484">
        <v>0.9795674475043683</v>
      </c>
      <c r="L25" s="484">
        <v>-21.290482155342261</v>
      </c>
      <c r="M25" s="99"/>
      <c r="Q25" s="82"/>
      <c r="R25" s="82"/>
      <c r="S25" s="83"/>
      <c r="T25" s="83"/>
    </row>
    <row r="26" spans="1:20">
      <c r="A26" s="1046"/>
      <c r="B26" s="58" t="s">
        <v>335</v>
      </c>
      <c r="C26" s="36">
        <v>156</v>
      </c>
      <c r="D26" s="36">
        <v>186</v>
      </c>
      <c r="E26" s="34">
        <v>2.3598173924895178</v>
      </c>
      <c r="F26" s="34">
        <v>2.7778379310782566</v>
      </c>
      <c r="G26" s="321">
        <v>17.714105333707323</v>
      </c>
      <c r="H26" s="167">
        <v>136</v>
      </c>
      <c r="I26" s="167">
        <v>162</v>
      </c>
      <c r="J26" s="321">
        <v>2.057276701144708</v>
      </c>
      <c r="K26" s="321">
        <v>2.4194072302939653</v>
      </c>
      <c r="L26" s="321">
        <v>17.602422121815749</v>
      </c>
      <c r="M26" s="99"/>
      <c r="Q26" s="82"/>
      <c r="R26" s="82"/>
      <c r="S26" s="83"/>
      <c r="T26" s="83"/>
    </row>
    <row r="27" spans="1:20">
      <c r="A27" s="1046"/>
      <c r="B27" s="58" t="s">
        <v>27</v>
      </c>
      <c r="C27" s="36">
        <v>117</v>
      </c>
      <c r="D27" s="36">
        <v>113</v>
      </c>
      <c r="E27" s="34">
        <v>1.6946106023819272</v>
      </c>
      <c r="F27" s="34">
        <v>1.6249556372730887</v>
      </c>
      <c r="G27" s="321">
        <v>-4.1103817603248842</v>
      </c>
      <c r="H27" s="167">
        <v>117</v>
      </c>
      <c r="I27" s="167">
        <v>113</v>
      </c>
      <c r="J27" s="321">
        <v>1.6946106023819272</v>
      </c>
      <c r="K27" s="321">
        <v>1.6249556372730887</v>
      </c>
      <c r="L27" s="321">
        <v>-4.1103817603248842</v>
      </c>
      <c r="M27" s="99"/>
      <c r="Q27" s="82"/>
      <c r="R27" s="82"/>
      <c r="S27" s="83"/>
      <c r="T27" s="83"/>
    </row>
    <row r="28" spans="1:20">
      <c r="A28" s="1046"/>
      <c r="B28" s="58" t="s">
        <v>28</v>
      </c>
      <c r="C28" s="36">
        <v>59</v>
      </c>
      <c r="D28" s="36">
        <v>64</v>
      </c>
      <c r="E28" s="34">
        <v>1.8067754692563376</v>
      </c>
      <c r="F28" s="34">
        <v>1.9361488366014417</v>
      </c>
      <c r="G28" s="321">
        <v>7.160456268445671</v>
      </c>
      <c r="H28" s="167">
        <v>52</v>
      </c>
      <c r="I28" s="167">
        <v>64</v>
      </c>
      <c r="J28" s="321">
        <v>1.5924122779886363</v>
      </c>
      <c r="K28" s="321">
        <v>1.9361488366014417</v>
      </c>
      <c r="L28" s="321">
        <v>21.585902304582604</v>
      </c>
      <c r="M28" s="99"/>
      <c r="Q28" s="82"/>
      <c r="R28" s="82"/>
      <c r="S28" s="83"/>
      <c r="T28" s="83"/>
    </row>
    <row r="29" spans="1:20">
      <c r="A29" s="1046"/>
      <c r="B29" s="58" t="s">
        <v>336</v>
      </c>
      <c r="C29" s="36">
        <v>36</v>
      </c>
      <c r="D29" s="36">
        <v>41</v>
      </c>
      <c r="E29" s="34">
        <v>1.357857753084883</v>
      </c>
      <c r="F29" s="34">
        <v>1.528489933961779</v>
      </c>
      <c r="G29" s="321">
        <v>12.56627805742103</v>
      </c>
      <c r="H29" s="167">
        <v>36</v>
      </c>
      <c r="I29" s="167">
        <v>41</v>
      </c>
      <c r="J29" s="321">
        <v>1.357857753084883</v>
      </c>
      <c r="K29" s="321">
        <v>1.5284899339617788</v>
      </c>
      <c r="L29" s="321">
        <v>12.56627805742103</v>
      </c>
      <c r="M29" s="99"/>
      <c r="Q29" s="82"/>
      <c r="R29" s="82"/>
      <c r="S29" s="83"/>
      <c r="T29" s="83"/>
    </row>
    <row r="30" spans="1:20">
      <c r="A30" s="1046"/>
      <c r="B30" s="58" t="s">
        <v>36</v>
      </c>
      <c r="C30" s="36">
        <v>202</v>
      </c>
      <c r="D30" s="36">
        <v>233</v>
      </c>
      <c r="E30" s="34">
        <v>1.7958792927293916</v>
      </c>
      <c r="F30" s="34">
        <v>2.0644132370531167</v>
      </c>
      <c r="G30" s="321">
        <v>14.952783598033761</v>
      </c>
      <c r="H30" s="167">
        <v>143</v>
      </c>
      <c r="I30" s="167">
        <v>168</v>
      </c>
      <c r="J30" s="321">
        <v>1.2713402913876386</v>
      </c>
      <c r="K30" s="321">
        <v>1.4885039649138352</v>
      </c>
      <c r="L30" s="321">
        <v>17.081474959718889</v>
      </c>
      <c r="M30" s="99"/>
      <c r="Q30" s="82"/>
      <c r="R30" s="82"/>
      <c r="S30" s="83"/>
      <c r="T30" s="83"/>
    </row>
    <row r="31" spans="1:20">
      <c r="A31" s="1046"/>
      <c r="B31" s="58" t="s">
        <v>38</v>
      </c>
      <c r="C31" s="36">
        <v>356</v>
      </c>
      <c r="D31" s="36">
        <v>361</v>
      </c>
      <c r="E31" s="34">
        <v>0.80186530086481622</v>
      </c>
      <c r="F31" s="34">
        <v>0.80670933674883494</v>
      </c>
      <c r="G31" s="321">
        <v>0.6040959596074913</v>
      </c>
      <c r="H31" s="167">
        <v>345</v>
      </c>
      <c r="I31" s="167">
        <v>352</v>
      </c>
      <c r="J31" s="321">
        <v>0.77708856404034155</v>
      </c>
      <c r="K31" s="321">
        <v>0.78659746962767285</v>
      </c>
      <c r="L31" s="321">
        <v>1.2236578978709076</v>
      </c>
      <c r="M31" s="99"/>
      <c r="Q31" s="82"/>
      <c r="R31" s="82"/>
      <c r="S31" s="83"/>
      <c r="T31" s="83"/>
    </row>
    <row r="32" spans="1:20">
      <c r="A32" s="1047"/>
      <c r="B32" s="175" t="s">
        <v>39</v>
      </c>
      <c r="C32" s="196">
        <v>47</v>
      </c>
      <c r="D32" s="196">
        <v>49</v>
      </c>
      <c r="E32" s="480">
        <v>2.095466791978553</v>
      </c>
      <c r="F32" s="480">
        <v>2.1626116227575594</v>
      </c>
      <c r="G32" s="486">
        <v>3.2042899002760095</v>
      </c>
      <c r="H32" s="193">
        <v>47</v>
      </c>
      <c r="I32" s="193">
        <v>46</v>
      </c>
      <c r="J32" s="486">
        <v>2.095466791978553</v>
      </c>
      <c r="K32" s="486">
        <v>2.0302068295275046</v>
      </c>
      <c r="L32" s="486">
        <v>-3.114340093618452</v>
      </c>
      <c r="M32" s="99"/>
      <c r="Q32" s="82"/>
      <c r="R32" s="82"/>
      <c r="S32" s="83"/>
      <c r="T32" s="83"/>
    </row>
    <row r="33" spans="1:20">
      <c r="A33" s="67"/>
      <c r="B33" s="58"/>
      <c r="C33" s="36"/>
      <c r="D33" s="36"/>
      <c r="E33" s="34"/>
      <c r="F33" s="34"/>
      <c r="G33" s="321"/>
      <c r="H33" s="167"/>
      <c r="I33" s="167"/>
      <c r="J33" s="321"/>
      <c r="K33" s="321"/>
      <c r="L33" s="321"/>
      <c r="M33" s="99"/>
      <c r="Q33" s="82"/>
      <c r="R33" s="82"/>
      <c r="S33" s="83"/>
      <c r="T33" s="83"/>
    </row>
    <row r="34" spans="1:20">
      <c r="A34" s="1045" t="s">
        <v>436</v>
      </c>
      <c r="B34" s="50" t="s">
        <v>334</v>
      </c>
      <c r="C34" s="35">
        <v>23</v>
      </c>
      <c r="D34" s="35">
        <v>19</v>
      </c>
      <c r="E34" s="476">
        <v>2.999951739906793</v>
      </c>
      <c r="F34" s="476">
        <v>2.4287513022580995</v>
      </c>
      <c r="G34" s="484">
        <v>-19.040320884176637</v>
      </c>
      <c r="H34" s="194">
        <v>23</v>
      </c>
      <c r="I34" s="194">
        <v>18</v>
      </c>
      <c r="J34" s="484">
        <v>2.999951739906793</v>
      </c>
      <c r="K34" s="484">
        <v>2.3009222863497785</v>
      </c>
      <c r="L34" s="484">
        <v>-23.3013566271147</v>
      </c>
      <c r="Q34" s="82"/>
      <c r="R34" s="82"/>
      <c r="S34" s="83"/>
      <c r="T34" s="83"/>
    </row>
    <row r="35" spans="1:20">
      <c r="A35" s="1046"/>
      <c r="B35" s="58" t="s">
        <v>26</v>
      </c>
      <c r="C35" s="36">
        <v>46</v>
      </c>
      <c r="D35" s="36">
        <v>42</v>
      </c>
      <c r="E35" s="34">
        <v>1.5781366323250414</v>
      </c>
      <c r="F35" s="34">
        <v>1.4107139018465573</v>
      </c>
      <c r="G35" s="321">
        <v>-10.608886901752157</v>
      </c>
      <c r="H35" s="167">
        <v>46</v>
      </c>
      <c r="I35" s="167">
        <v>42</v>
      </c>
      <c r="J35" s="321">
        <v>1.5781366323250412</v>
      </c>
      <c r="K35" s="321">
        <v>1.4107139018465573</v>
      </c>
      <c r="L35" s="321">
        <v>-10.608886901752157</v>
      </c>
      <c r="M35" s="99"/>
      <c r="Q35" s="82"/>
      <c r="R35" s="82"/>
      <c r="S35" s="83"/>
      <c r="T35" s="83"/>
    </row>
    <row r="36" spans="1:20">
      <c r="A36" s="1046"/>
      <c r="B36" s="58" t="s">
        <v>43</v>
      </c>
      <c r="C36" s="36">
        <v>15</v>
      </c>
      <c r="D36" s="36">
        <v>35</v>
      </c>
      <c r="E36" s="34">
        <v>0.84831840669967939</v>
      </c>
      <c r="F36" s="34">
        <v>1.958284073163731</v>
      </c>
      <c r="G36" s="321">
        <v>130.84304875362682</v>
      </c>
      <c r="H36" s="167">
        <v>15</v>
      </c>
      <c r="I36" s="167">
        <v>34</v>
      </c>
      <c r="J36" s="321">
        <v>0.84831840669967939</v>
      </c>
      <c r="K36" s="321">
        <v>1.9023330996447674</v>
      </c>
      <c r="L36" s="321">
        <v>124.24753307495178</v>
      </c>
      <c r="M36" s="99"/>
      <c r="Q36" s="82"/>
      <c r="R36" s="82"/>
      <c r="S36" s="83"/>
      <c r="T36" s="83"/>
    </row>
    <row r="37" spans="1:20">
      <c r="A37" s="1046"/>
      <c r="B37" s="58" t="s">
        <v>337</v>
      </c>
      <c r="C37" s="36">
        <v>9</v>
      </c>
      <c r="D37" s="36">
        <v>5</v>
      </c>
      <c r="E37" s="34">
        <v>1.7798344753937883</v>
      </c>
      <c r="F37" s="34">
        <v>0.97232944855307657</v>
      </c>
      <c r="G37" s="321">
        <v>-45.369669933045394</v>
      </c>
      <c r="H37" s="167">
        <v>9</v>
      </c>
      <c r="I37" s="167">
        <v>5</v>
      </c>
      <c r="J37" s="321">
        <v>1.7798344753937885</v>
      </c>
      <c r="K37" s="321">
        <v>0.97232944855307657</v>
      </c>
      <c r="L37" s="321">
        <v>-45.369669933045401</v>
      </c>
      <c r="M37" s="99"/>
      <c r="Q37" s="82"/>
      <c r="R37" s="82"/>
      <c r="S37" s="83"/>
      <c r="T37" s="83"/>
    </row>
    <row r="38" spans="1:20">
      <c r="A38" s="1047"/>
      <c r="B38" s="175" t="s">
        <v>17</v>
      </c>
      <c r="C38" s="196">
        <v>9</v>
      </c>
      <c r="D38" s="196">
        <v>14</v>
      </c>
      <c r="E38" s="480">
        <v>0.59401000312845265</v>
      </c>
      <c r="F38" s="480">
        <v>0.91330039363246962</v>
      </c>
      <c r="G38" s="486">
        <v>53.751685800309929</v>
      </c>
      <c r="H38" s="193">
        <v>8</v>
      </c>
      <c r="I38" s="193">
        <v>14</v>
      </c>
      <c r="J38" s="486">
        <v>0.52800889166973575</v>
      </c>
      <c r="K38" s="486">
        <v>0.91330039363246962</v>
      </c>
      <c r="L38" s="486">
        <v>72.970646525348656</v>
      </c>
      <c r="M38" s="99"/>
      <c r="Q38" s="82"/>
      <c r="R38" s="82"/>
      <c r="S38" s="83"/>
      <c r="T38" s="83"/>
    </row>
    <row r="39" spans="1:20">
      <c r="A39" s="67"/>
      <c r="B39" s="58"/>
      <c r="C39" s="36"/>
      <c r="D39" s="36"/>
      <c r="E39" s="34"/>
      <c r="F39" s="34"/>
      <c r="G39" s="321"/>
      <c r="H39" s="167"/>
      <c r="I39" s="167"/>
      <c r="J39" s="321"/>
      <c r="K39" s="321"/>
      <c r="L39" s="321"/>
      <c r="M39" s="99"/>
      <c r="Q39" s="82"/>
      <c r="R39" s="82"/>
      <c r="S39" s="83"/>
      <c r="T39" s="83"/>
    </row>
    <row r="40" spans="1:20">
      <c r="A40" s="487" t="s">
        <v>437</v>
      </c>
      <c r="B40" s="368" t="s">
        <v>447</v>
      </c>
      <c r="C40" s="466">
        <v>207</v>
      </c>
      <c r="D40" s="466">
        <v>211</v>
      </c>
      <c r="E40" s="330">
        <v>1.3614897302237698</v>
      </c>
      <c r="F40" s="330">
        <v>1.3812004608889197</v>
      </c>
      <c r="G40" s="331">
        <v>1.4477325996362964</v>
      </c>
      <c r="H40" s="466">
        <v>207</v>
      </c>
      <c r="I40" s="466">
        <v>211</v>
      </c>
      <c r="J40" s="331">
        <v>1.3614897302237696</v>
      </c>
      <c r="K40" s="331">
        <v>1.3812004608889197</v>
      </c>
      <c r="L40" s="331">
        <v>1.4477325996363106</v>
      </c>
      <c r="M40" s="99"/>
      <c r="Q40" s="82"/>
      <c r="R40" s="82"/>
      <c r="S40" s="83"/>
      <c r="T40" s="83"/>
    </row>
    <row r="41" spans="1:20">
      <c r="A41" s="12" t="s">
        <v>338</v>
      </c>
      <c r="B41" s="47"/>
      <c r="C41" s="47"/>
      <c r="D41" s="47"/>
      <c r="E41" s="47"/>
      <c r="F41" s="47"/>
      <c r="G41" s="47"/>
      <c r="H41" s="47"/>
      <c r="I41" s="47"/>
      <c r="J41" s="47"/>
      <c r="K41" s="47"/>
      <c r="L41" s="47"/>
      <c r="M41" s="29"/>
      <c r="S41" s="83"/>
    </row>
    <row r="42" spans="1:20">
      <c r="A42" s="12" t="s">
        <v>44</v>
      </c>
    </row>
    <row r="43" spans="1:20" ht="34.5" customHeight="1">
      <c r="A43" s="1031" t="s">
        <v>449</v>
      </c>
      <c r="B43" s="1031"/>
      <c r="C43" s="1031"/>
      <c r="D43" s="1031"/>
      <c r="E43" s="1031"/>
      <c r="F43" s="1031"/>
      <c r="G43" s="1031"/>
      <c r="H43" s="1031"/>
      <c r="I43" s="1031"/>
      <c r="J43" s="1031"/>
      <c r="K43" s="1031"/>
      <c r="L43" s="1031"/>
    </row>
    <row r="44" spans="1:20">
      <c r="A44" s="327" t="s">
        <v>410</v>
      </c>
    </row>
    <row r="45" spans="1:20">
      <c r="A45" s="25" t="s">
        <v>45</v>
      </c>
    </row>
    <row r="46" spans="1:20">
      <c r="A46" s="25" t="s">
        <v>341</v>
      </c>
    </row>
    <row r="47" spans="1:20">
      <c r="A47" s="25" t="s">
        <v>446</v>
      </c>
    </row>
  </sheetData>
  <sortState ref="A10:L37">
    <sortCondition ref="A10:A37"/>
  </sortState>
  <mergeCells count="12">
    <mergeCell ref="A43:L43"/>
    <mergeCell ref="A11:A23"/>
    <mergeCell ref="A25:A32"/>
    <mergeCell ref="A34:A38"/>
    <mergeCell ref="A5:A7"/>
    <mergeCell ref="B5:B7"/>
    <mergeCell ref="C5:G5"/>
    <mergeCell ref="H5:L5"/>
    <mergeCell ref="C6:D6"/>
    <mergeCell ref="E6:G6"/>
    <mergeCell ref="H6:I6"/>
    <mergeCell ref="J6:L6"/>
  </mergeCells>
  <conditionalFormatting sqref="H12:I15 H17:I31 H34:I40">
    <cfRule type="cellIs" dxfId="68" priority="1" operator="equal">
      <formula>""""""</formula>
    </cfRule>
    <cfRule type="cellIs" dxfId="67" priority="2" operator="equal">
      <formula>""" """</formula>
    </cfRule>
    <cfRule type="cellIs" dxfId="66" priority="3" operator="equal">
      <formula>""""""</formula>
    </cfRule>
  </conditionalFormatting>
  <hyperlinks>
    <hyperlink ref="L1" location="Índice!A1" display="(Voltar ao índice)"/>
  </hyperlinks>
  <pageMargins left="0.511811024" right="0.511811024" top="0.78740157499999996" bottom="0.78740157499999996" header="0.31496062000000002" footer="0.31496062000000002"/>
  <pageSetup paperSize="9" orientation="portrait" verticalDpi="0" r:id="rId1"/>
</worksheet>
</file>

<file path=xl/worksheets/sheet6.xml><?xml version="1.0" encoding="utf-8"?>
<worksheet xmlns="http://schemas.openxmlformats.org/spreadsheetml/2006/main" xmlns:r="http://schemas.openxmlformats.org/officeDocument/2006/relationships">
  <dimension ref="A1:Q7"/>
  <sheetViews>
    <sheetView workbookViewId="0">
      <selection activeCell="P1" sqref="P1"/>
    </sheetView>
  </sheetViews>
  <sheetFormatPr defaultColWidth="8.85546875" defaultRowHeight="11.25"/>
  <cols>
    <col min="1" max="1" width="8.85546875" style="43"/>
    <col min="2" max="2" width="14" style="43" customWidth="1"/>
    <col min="3" max="9" width="8.85546875" style="43"/>
    <col min="10" max="10" width="15.5703125" style="43" customWidth="1"/>
    <col min="11" max="16384" width="8.85546875" style="43"/>
  </cols>
  <sheetData>
    <row r="1" spans="1:17">
      <c r="A1" s="44" t="s">
        <v>693</v>
      </c>
      <c r="L1" s="837"/>
      <c r="M1" s="837"/>
      <c r="N1" s="837"/>
      <c r="O1" s="837"/>
      <c r="P1" s="141" t="s">
        <v>214</v>
      </c>
      <c r="Q1" s="837"/>
    </row>
    <row r="2" spans="1:17">
      <c r="A2" s="45" t="s">
        <v>674</v>
      </c>
      <c r="L2" s="837"/>
      <c r="M2" s="837"/>
      <c r="N2" s="837"/>
      <c r="O2" s="837"/>
      <c r="P2" s="837"/>
      <c r="Q2" s="837"/>
    </row>
    <row r="3" spans="1:17">
      <c r="A3" s="45" t="s">
        <v>675</v>
      </c>
      <c r="L3" s="837"/>
      <c r="M3" s="837"/>
      <c r="N3" s="837"/>
      <c r="O3" s="837"/>
      <c r="P3" s="837"/>
      <c r="Q3" s="837"/>
    </row>
    <row r="4" spans="1:17" ht="33.75">
      <c r="A4" s="842"/>
      <c r="B4" s="838"/>
      <c r="C4" s="843">
        <v>2010</v>
      </c>
      <c r="D4" s="843">
        <v>2011</v>
      </c>
      <c r="E4" s="843">
        <v>2012</v>
      </c>
      <c r="F4" s="843">
        <v>2013</v>
      </c>
      <c r="G4" s="843">
        <v>2014</v>
      </c>
      <c r="H4" s="843">
        <v>2015</v>
      </c>
      <c r="I4" s="843">
        <v>2016</v>
      </c>
      <c r="J4" s="836" t="s">
        <v>770</v>
      </c>
      <c r="L4" s="837"/>
      <c r="M4" s="837"/>
      <c r="N4" s="837"/>
      <c r="O4" s="837"/>
      <c r="P4" s="837"/>
      <c r="Q4" s="837"/>
    </row>
    <row r="5" spans="1:17">
      <c r="A5" s="1049" t="s">
        <v>6</v>
      </c>
      <c r="B5" s="838" t="s">
        <v>494</v>
      </c>
      <c r="C5" s="839">
        <v>1593</v>
      </c>
      <c r="D5" s="839">
        <v>1636</v>
      </c>
      <c r="E5" s="839">
        <v>1829</v>
      </c>
      <c r="F5" s="839">
        <v>1928</v>
      </c>
      <c r="G5" s="839">
        <v>2182</v>
      </c>
      <c r="H5" s="840">
        <v>2206</v>
      </c>
      <c r="I5" s="840">
        <v>2514</v>
      </c>
      <c r="J5" s="935">
        <v>57.815442561205259</v>
      </c>
      <c r="L5" s="837"/>
      <c r="M5" s="837"/>
      <c r="N5" s="837"/>
      <c r="O5" s="837"/>
      <c r="P5" s="837"/>
      <c r="Q5" s="837"/>
    </row>
    <row r="6" spans="1:17">
      <c r="A6" s="1049"/>
      <c r="B6" s="838" t="s">
        <v>672</v>
      </c>
      <c r="C6" s="841">
        <v>0.81479999999999997</v>
      </c>
      <c r="D6" s="841">
        <v>0.82879999999999998</v>
      </c>
      <c r="E6" s="841">
        <v>0.91800000000000004</v>
      </c>
      <c r="F6" s="841">
        <v>0.95899999999999996</v>
      </c>
      <c r="G6" s="841">
        <v>1.0761000000000001</v>
      </c>
      <c r="H6" s="841">
        <v>1.0789889935737009</v>
      </c>
      <c r="I6" s="841">
        <v>1.2199061194411731</v>
      </c>
      <c r="J6" s="935">
        <v>49.718473176383554</v>
      </c>
    </row>
    <row r="7" spans="1:17">
      <c r="A7" s="12" t="s">
        <v>338</v>
      </c>
    </row>
  </sheetData>
  <mergeCells count="1">
    <mergeCell ref="A5:A6"/>
  </mergeCells>
  <hyperlinks>
    <hyperlink ref="P1" location="Índice!A1" display="(Voltar ao índice)"/>
  </hyperlinks>
  <pageMargins left="0.511811024" right="0.511811024" top="0.78740157499999996" bottom="0.78740157499999996" header="0.31496062000000002" footer="0.31496062000000002"/>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dimension ref="A1:M47"/>
  <sheetViews>
    <sheetView workbookViewId="0">
      <pane xSplit="2" ySplit="7" topLeftCell="C8" activePane="bottomRight" state="frozen"/>
      <selection activeCell="L39" sqref="L39"/>
      <selection pane="topRight" activeCell="L39" sqref="L39"/>
      <selection pane="bottomLeft" activeCell="L39" sqref="L39"/>
      <selection pane="bottomRight" activeCell="L1" sqref="L1"/>
    </sheetView>
  </sheetViews>
  <sheetFormatPr defaultColWidth="9.140625" defaultRowHeight="11.25"/>
  <cols>
    <col min="1" max="1" width="14.42578125" style="144" customWidth="1"/>
    <col min="2" max="2" width="17.140625" style="144" customWidth="1"/>
    <col min="3" max="11" width="9.28515625" style="144" customWidth="1"/>
    <col min="12" max="12" width="10.42578125" style="144" customWidth="1"/>
    <col min="13" max="13" width="13.85546875" style="144" customWidth="1"/>
    <col min="14" max="16384" width="9.140625" style="144"/>
  </cols>
  <sheetData>
    <row r="1" spans="1:13">
      <c r="A1" s="44" t="s">
        <v>688</v>
      </c>
      <c r="B1" s="25"/>
      <c r="G1" s="141"/>
      <c r="H1" s="141"/>
      <c r="I1" s="141"/>
      <c r="J1" s="141"/>
      <c r="K1" s="141"/>
      <c r="L1" s="934" t="s">
        <v>214</v>
      </c>
    </row>
    <row r="2" spans="1:13">
      <c r="A2" s="45" t="s">
        <v>340</v>
      </c>
      <c r="B2" s="25"/>
      <c r="G2" s="98"/>
      <c r="H2" s="98"/>
      <c r="I2" s="98"/>
      <c r="J2" s="98"/>
      <c r="K2" s="98"/>
      <c r="L2" s="98"/>
      <c r="M2" s="29"/>
    </row>
    <row r="3" spans="1:13">
      <c r="A3" s="45" t="s">
        <v>238</v>
      </c>
      <c r="B3" s="25"/>
      <c r="F3" s="15"/>
      <c r="G3" s="98"/>
      <c r="H3" s="98"/>
      <c r="I3" s="98"/>
      <c r="J3" s="98"/>
      <c r="K3" s="98"/>
      <c r="L3" s="98"/>
      <c r="M3" s="99"/>
    </row>
    <row r="4" spans="1:13">
      <c r="A4" s="25"/>
      <c r="B4" s="25"/>
      <c r="M4" s="29"/>
    </row>
    <row r="5" spans="1:13" ht="11.25" customHeight="1">
      <c r="A5" s="1048" t="s">
        <v>442</v>
      </c>
      <c r="B5" s="1037" t="s">
        <v>1</v>
      </c>
      <c r="C5" s="1038" t="s">
        <v>2</v>
      </c>
      <c r="D5" s="1043"/>
      <c r="E5" s="1043"/>
      <c r="F5" s="1043"/>
      <c r="G5" s="1043"/>
      <c r="H5" s="1037" t="s">
        <v>3</v>
      </c>
      <c r="I5" s="1037"/>
      <c r="J5" s="1037"/>
      <c r="K5" s="1037"/>
      <c r="L5" s="1037"/>
      <c r="M5" s="323"/>
    </row>
    <row r="6" spans="1:13">
      <c r="A6" s="1050"/>
      <c r="B6" s="1037"/>
      <c r="C6" s="1038" t="s">
        <v>4</v>
      </c>
      <c r="D6" s="1035"/>
      <c r="E6" s="1037" t="s">
        <v>418</v>
      </c>
      <c r="F6" s="1037"/>
      <c r="G6" s="1037"/>
      <c r="H6" s="1038" t="s">
        <v>4</v>
      </c>
      <c r="I6" s="1035"/>
      <c r="J6" s="1037" t="s">
        <v>418</v>
      </c>
      <c r="K6" s="1037"/>
      <c r="L6" s="1037"/>
      <c r="M6" s="317"/>
    </row>
    <row r="7" spans="1:13" ht="22.5">
      <c r="A7" s="1051"/>
      <c r="B7" s="1048"/>
      <c r="C7" s="8" t="s">
        <v>452</v>
      </c>
      <c r="D7" s="8">
        <v>2016</v>
      </c>
      <c r="E7" s="8">
        <v>2015</v>
      </c>
      <c r="F7" s="8">
        <v>2016</v>
      </c>
      <c r="G7" s="8" t="s">
        <v>5</v>
      </c>
      <c r="H7" s="206" t="s">
        <v>452</v>
      </c>
      <c r="I7" s="206">
        <v>2016</v>
      </c>
      <c r="J7" s="206">
        <v>2015</v>
      </c>
      <c r="K7" s="206">
        <v>2016</v>
      </c>
      <c r="L7" s="318" t="s">
        <v>451</v>
      </c>
      <c r="M7" s="29"/>
    </row>
    <row r="8" spans="1:13">
      <c r="A8" s="313"/>
      <c r="B8" s="42"/>
      <c r="C8" s="205"/>
      <c r="D8" s="42"/>
      <c r="E8" s="205"/>
      <c r="F8" s="42"/>
      <c r="G8" s="42"/>
      <c r="H8" s="313"/>
      <c r="I8" s="313"/>
      <c r="J8" s="313"/>
      <c r="K8" s="313"/>
      <c r="L8" s="313"/>
      <c r="M8" s="29"/>
    </row>
    <row r="9" spans="1:13">
      <c r="A9" s="460"/>
      <c r="B9" s="460" t="s">
        <v>6</v>
      </c>
      <c r="C9" s="190">
        <v>822</v>
      </c>
      <c r="D9" s="190">
        <v>826</v>
      </c>
      <c r="E9" s="202">
        <v>0.40205301573779789</v>
      </c>
      <c r="F9" s="191">
        <v>0.40081243224280394</v>
      </c>
      <c r="G9" s="202">
        <v>-0.30856216628978927</v>
      </c>
      <c r="H9" s="412">
        <v>833</v>
      </c>
      <c r="I9" s="412">
        <v>844</v>
      </c>
      <c r="J9" s="202">
        <v>0.40743328723793876</v>
      </c>
      <c r="K9" s="202">
        <v>0.40954684359918464</v>
      </c>
      <c r="L9" s="202">
        <v>0.51874906333110005</v>
      </c>
      <c r="M9" s="233"/>
    </row>
    <row r="10" spans="1:13">
      <c r="A10" s="313"/>
      <c r="B10" s="47"/>
      <c r="C10" s="95"/>
      <c r="D10" s="95"/>
      <c r="E10" s="82"/>
      <c r="F10" s="83"/>
      <c r="G10" s="82"/>
      <c r="J10" s="82"/>
      <c r="K10" s="82"/>
      <c r="L10" s="82"/>
      <c r="M10" s="233"/>
    </row>
    <row r="11" spans="1:13">
      <c r="A11" s="1045" t="s">
        <v>434</v>
      </c>
      <c r="B11" s="50" t="s">
        <v>25</v>
      </c>
      <c r="C11" s="337">
        <v>7</v>
      </c>
      <c r="D11" s="337">
        <v>8</v>
      </c>
      <c r="E11" s="343">
        <v>0.20952237279896746</v>
      </c>
      <c r="F11" s="344">
        <v>0.23816874434163163</v>
      </c>
      <c r="G11" s="343">
        <v>13.672225624396589</v>
      </c>
      <c r="H11" s="50">
        <v>6</v>
      </c>
      <c r="I11" s="50">
        <v>8</v>
      </c>
      <c r="J11" s="343">
        <v>0.17959060525625783</v>
      </c>
      <c r="K11" s="343">
        <v>0.23816874434163163</v>
      </c>
      <c r="L11" s="343">
        <v>32.617596561796006</v>
      </c>
      <c r="M11" s="233"/>
    </row>
    <row r="12" spans="1:13">
      <c r="A12" s="1046"/>
      <c r="B12" s="47" t="s">
        <v>18</v>
      </c>
      <c r="C12" s="84">
        <v>35</v>
      </c>
      <c r="D12" s="84">
        <v>35</v>
      </c>
      <c r="E12" s="96">
        <v>0.88870020231894886</v>
      </c>
      <c r="F12" s="134">
        <v>0.87463549565718479</v>
      </c>
      <c r="G12" s="96">
        <v>-1.582615445013289</v>
      </c>
      <c r="H12" s="47">
        <v>35</v>
      </c>
      <c r="I12" s="47">
        <v>35</v>
      </c>
      <c r="J12" s="96">
        <v>0.88870020231894886</v>
      </c>
      <c r="K12" s="96">
        <v>0.8746354956571849</v>
      </c>
      <c r="L12" s="96">
        <v>-1.5826154450132748</v>
      </c>
      <c r="M12" s="233"/>
    </row>
    <row r="13" spans="1:13">
      <c r="A13" s="1046"/>
      <c r="B13" s="58" t="s">
        <v>9</v>
      </c>
      <c r="C13" s="84">
        <v>31</v>
      </c>
      <c r="D13" s="84">
        <v>35</v>
      </c>
      <c r="E13" s="96">
        <v>0.34814018459740226</v>
      </c>
      <c r="F13" s="134">
        <v>0.390465371132315</v>
      </c>
      <c r="G13" s="96">
        <v>12.1575125215317</v>
      </c>
      <c r="H13" s="47">
        <v>29</v>
      </c>
      <c r="I13" s="47">
        <v>34</v>
      </c>
      <c r="J13" s="96">
        <v>0.32567952752660212</v>
      </c>
      <c r="K13" s="96">
        <v>0.3793092176713917</v>
      </c>
      <c r="L13" s="96">
        <v>16.467013002654582</v>
      </c>
      <c r="M13" s="233"/>
    </row>
    <row r="14" spans="1:13">
      <c r="A14" s="1046"/>
      <c r="B14" s="58" t="s">
        <v>10</v>
      </c>
      <c r="C14" s="84">
        <v>16</v>
      </c>
      <c r="D14" s="84">
        <v>13</v>
      </c>
      <c r="E14" s="96">
        <v>0.40713390201457489</v>
      </c>
      <c r="F14" s="134">
        <v>0.32715126493036589</v>
      </c>
      <c r="G14" s="96">
        <v>-19.64529033039004</v>
      </c>
      <c r="H14" s="47">
        <v>16</v>
      </c>
      <c r="I14" s="47">
        <v>13</v>
      </c>
      <c r="J14" s="96">
        <v>0.40713390201457489</v>
      </c>
      <c r="K14" s="96">
        <v>0.32715126493036584</v>
      </c>
      <c r="L14" s="96">
        <v>-19.645290330390068</v>
      </c>
      <c r="M14" s="233"/>
    </row>
    <row r="15" spans="1:13">
      <c r="A15" s="1046"/>
      <c r="B15" s="58" t="s">
        <v>29</v>
      </c>
      <c r="C15" s="84">
        <v>60</v>
      </c>
      <c r="D15" s="84">
        <v>55</v>
      </c>
      <c r="E15" s="96">
        <v>0.28750639522037869</v>
      </c>
      <c r="F15" s="134">
        <v>0.26193519627994871</v>
      </c>
      <c r="G15" s="96">
        <v>-8.8941322229821083</v>
      </c>
      <c r="H15" s="47">
        <v>59</v>
      </c>
      <c r="I15" s="47">
        <v>55</v>
      </c>
      <c r="J15" s="96">
        <v>0.28271462196670571</v>
      </c>
      <c r="K15" s="96">
        <v>0.26193519627994871</v>
      </c>
      <c r="L15" s="96">
        <v>-7.3499649725241767</v>
      </c>
      <c r="M15" s="233"/>
    </row>
    <row r="16" spans="1:13">
      <c r="A16" s="1046"/>
      <c r="B16" s="58" t="s">
        <v>30</v>
      </c>
      <c r="C16" s="84">
        <v>23</v>
      </c>
      <c r="D16" s="84">
        <v>53</v>
      </c>
      <c r="E16" s="96">
        <v>0.28134167686734118</v>
      </c>
      <c r="F16" s="134">
        <v>0.64065959410709217</v>
      </c>
      <c r="G16" s="96">
        <v>127.71585114607007</v>
      </c>
      <c r="H16" s="47">
        <v>23</v>
      </c>
      <c r="I16" s="47">
        <v>53</v>
      </c>
      <c r="J16" s="96">
        <v>0.28134167686734118</v>
      </c>
      <c r="K16" s="96">
        <v>0.64065959410709217</v>
      </c>
      <c r="L16" s="96">
        <v>127.71585114607007</v>
      </c>
      <c r="M16" s="233"/>
    </row>
    <row r="17" spans="1:13">
      <c r="A17" s="1046"/>
      <c r="B17" s="58" t="s">
        <v>42</v>
      </c>
      <c r="C17" s="84">
        <v>8</v>
      </c>
      <c r="D17" s="84">
        <v>11</v>
      </c>
      <c r="E17" s="96">
        <v>0.2013996267057919</v>
      </c>
      <c r="F17" s="134">
        <v>0.27504022463285255</v>
      </c>
      <c r="G17" s="96">
        <v>36.564416295883291</v>
      </c>
      <c r="H17" s="47">
        <v>8</v>
      </c>
      <c r="I17" s="47">
        <v>11</v>
      </c>
      <c r="J17" s="96">
        <v>0.2013996267057919</v>
      </c>
      <c r="K17" s="96">
        <v>0.27504022463285255</v>
      </c>
      <c r="L17" s="96">
        <v>36.564416295883291</v>
      </c>
      <c r="M17" s="233"/>
    </row>
    <row r="18" spans="1:13">
      <c r="A18" s="1046"/>
      <c r="B18" s="58" t="s">
        <v>31</v>
      </c>
      <c r="C18" s="84">
        <v>61</v>
      </c>
      <c r="D18" s="84">
        <v>60</v>
      </c>
      <c r="E18" s="96">
        <v>0.54644720630209509</v>
      </c>
      <c r="F18" s="134">
        <v>0.53367868273869667</v>
      </c>
      <c r="G18" s="96">
        <v>-2.3366435798629652</v>
      </c>
      <c r="H18" s="47">
        <v>46</v>
      </c>
      <c r="I18" s="47">
        <v>49</v>
      </c>
      <c r="J18" s="96">
        <v>0.41207494245731757</v>
      </c>
      <c r="K18" s="96">
        <v>0.43583759090326896</v>
      </c>
      <c r="L18" s="96">
        <v>5.7665841810832035</v>
      </c>
      <c r="M18" s="233"/>
    </row>
    <row r="19" spans="1:13">
      <c r="A19" s="1046"/>
      <c r="B19" s="58" t="s">
        <v>32</v>
      </c>
      <c r="C19" s="84">
        <v>23</v>
      </c>
      <c r="D19" s="84">
        <v>34</v>
      </c>
      <c r="E19" s="96">
        <v>0.24611636403092807</v>
      </c>
      <c r="F19" s="134">
        <v>0.36130484607563429</v>
      </c>
      <c r="G19" s="96">
        <v>46.802447491964074</v>
      </c>
      <c r="H19" s="47">
        <v>23</v>
      </c>
      <c r="I19" s="47">
        <v>34</v>
      </c>
      <c r="J19" s="96">
        <v>0.24611636403092804</v>
      </c>
      <c r="K19" s="96">
        <v>0.36130484607563429</v>
      </c>
      <c r="L19" s="96">
        <v>46.802447491964074</v>
      </c>
      <c r="M19" s="233"/>
    </row>
    <row r="20" spans="1:13">
      <c r="A20" s="1046"/>
      <c r="B20" s="58" t="s">
        <v>33</v>
      </c>
      <c r="C20" s="84">
        <v>11</v>
      </c>
      <c r="D20" s="84">
        <v>12</v>
      </c>
      <c r="E20" s="96">
        <v>0.34331784865800175</v>
      </c>
      <c r="F20" s="134">
        <v>0.37357806847685993</v>
      </c>
      <c r="G20" s="96">
        <v>8.8140537805251427</v>
      </c>
      <c r="H20" s="47">
        <v>11</v>
      </c>
      <c r="I20" s="47">
        <v>12</v>
      </c>
      <c r="J20" s="96">
        <v>0.34331784865800175</v>
      </c>
      <c r="K20" s="96">
        <v>0.37357806847685993</v>
      </c>
      <c r="L20" s="96">
        <v>8.8140537805251427</v>
      </c>
      <c r="M20" s="233"/>
    </row>
    <row r="21" spans="1:13">
      <c r="A21" s="1046"/>
      <c r="B21" s="58" t="s">
        <v>34</v>
      </c>
      <c r="C21" s="84">
        <v>32</v>
      </c>
      <c r="D21" s="84">
        <v>56</v>
      </c>
      <c r="E21" s="96">
        <v>0.19335319392890307</v>
      </c>
      <c r="F21" s="134">
        <v>0.33661946059616749</v>
      </c>
      <c r="G21" s="96">
        <v>74.095629741675793</v>
      </c>
      <c r="H21" s="47">
        <v>32</v>
      </c>
      <c r="I21" s="47">
        <v>55</v>
      </c>
      <c r="J21" s="96">
        <v>0.19335319392890307</v>
      </c>
      <c r="K21" s="96">
        <v>0.33060839879980736</v>
      </c>
      <c r="L21" s="96">
        <v>70.98677921057444</v>
      </c>
      <c r="M21" s="233"/>
    </row>
    <row r="22" spans="1:13">
      <c r="A22" s="1046"/>
      <c r="B22" s="58" t="s">
        <v>443</v>
      </c>
      <c r="C22" s="84">
        <v>135</v>
      </c>
      <c r="D22" s="84">
        <v>118</v>
      </c>
      <c r="E22" s="96">
        <v>3.9219388903818082</v>
      </c>
      <c r="F22" s="134">
        <v>3.3956854075887239</v>
      </c>
      <c r="G22" s="96">
        <v>-13.418196904690987</v>
      </c>
      <c r="H22" s="47">
        <v>135</v>
      </c>
      <c r="I22" s="47">
        <v>118</v>
      </c>
      <c r="J22" s="96">
        <v>3.9219388903818082</v>
      </c>
      <c r="K22" s="96">
        <v>3.3956854075887239</v>
      </c>
      <c r="L22" s="96">
        <v>-13.418196904690987</v>
      </c>
      <c r="M22" s="233"/>
    </row>
    <row r="23" spans="1:13">
      <c r="A23" s="1047"/>
      <c r="B23" s="485" t="s">
        <v>37</v>
      </c>
      <c r="C23" s="145">
        <v>15</v>
      </c>
      <c r="D23" s="145">
        <v>20</v>
      </c>
      <c r="E23" s="168">
        <v>0.21996747414282342</v>
      </c>
      <c r="F23" s="184">
        <v>0.28941243920710835</v>
      </c>
      <c r="G23" s="168">
        <v>31.570560754448081</v>
      </c>
      <c r="H23" s="77">
        <v>58</v>
      </c>
      <c r="I23" s="77">
        <v>55</v>
      </c>
      <c r="J23" s="168">
        <v>0.85054090001891725</v>
      </c>
      <c r="K23" s="168">
        <v>0.79588420781954783</v>
      </c>
      <c r="L23" s="168">
        <v>-6.4261098082589285</v>
      </c>
      <c r="M23" s="233"/>
    </row>
    <row r="24" spans="1:13">
      <c r="A24" s="67"/>
      <c r="B24" s="69"/>
      <c r="C24" s="84"/>
      <c r="D24" s="84"/>
      <c r="E24" s="96"/>
      <c r="F24" s="134"/>
      <c r="G24" s="96"/>
      <c r="H24" s="47"/>
      <c r="I24" s="47"/>
      <c r="J24" s="96"/>
      <c r="K24" s="96"/>
      <c r="L24" s="96"/>
      <c r="M24" s="233"/>
    </row>
    <row r="25" spans="1:13">
      <c r="A25" s="1045" t="s">
        <v>435</v>
      </c>
      <c r="B25" s="50" t="s">
        <v>41</v>
      </c>
      <c r="C25" s="337">
        <v>3</v>
      </c>
      <c r="D25" s="337">
        <v>1</v>
      </c>
      <c r="E25" s="343">
        <v>0.37336048078873646</v>
      </c>
      <c r="F25" s="344">
        <v>0.12244593093804602</v>
      </c>
      <c r="G25" s="343">
        <v>-67.204367564725942</v>
      </c>
      <c r="H25" s="50">
        <v>3</v>
      </c>
      <c r="I25" s="50">
        <v>1</v>
      </c>
      <c r="J25" s="343">
        <v>0.37336048078873646</v>
      </c>
      <c r="K25" s="343">
        <v>0.12244593093804604</v>
      </c>
      <c r="L25" s="343">
        <v>-67.204367564725942</v>
      </c>
      <c r="M25" s="233"/>
    </row>
    <row r="26" spans="1:13">
      <c r="A26" s="1046"/>
      <c r="B26" s="58" t="s">
        <v>65</v>
      </c>
      <c r="C26" s="84">
        <v>26</v>
      </c>
      <c r="D26" s="84">
        <v>48</v>
      </c>
      <c r="E26" s="96">
        <v>0.39330289874825297</v>
      </c>
      <c r="F26" s="134">
        <v>0.71686140156858236</v>
      </c>
      <c r="G26" s="96">
        <v>82.267001807030681</v>
      </c>
      <c r="H26" s="47">
        <v>23</v>
      </c>
      <c r="I26" s="47">
        <v>42</v>
      </c>
      <c r="J26" s="96">
        <v>0.34792179504653153</v>
      </c>
      <c r="K26" s="96">
        <v>0.62725372637250953</v>
      </c>
      <c r="L26" s="96">
        <v>80.285838743910773</v>
      </c>
      <c r="M26" s="233"/>
    </row>
    <row r="27" spans="1:13">
      <c r="A27" s="1046"/>
      <c r="B27" s="58" t="s">
        <v>27</v>
      </c>
      <c r="C27" s="84">
        <v>67</v>
      </c>
      <c r="D27" s="84">
        <v>31</v>
      </c>
      <c r="E27" s="96">
        <v>0.97041803726144549</v>
      </c>
      <c r="F27" s="134">
        <v>0.4457842898713783</v>
      </c>
      <c r="G27" s="96">
        <v>-54.062654159912611</v>
      </c>
      <c r="H27" s="47">
        <v>67</v>
      </c>
      <c r="I27" s="47">
        <v>31</v>
      </c>
      <c r="J27" s="96">
        <v>0.97041803726144549</v>
      </c>
      <c r="K27" s="96">
        <v>0.4457842898713783</v>
      </c>
      <c r="L27" s="96">
        <v>-54.062654159912611</v>
      </c>
      <c r="M27" s="233"/>
    </row>
    <row r="28" spans="1:13">
      <c r="A28" s="1046"/>
      <c r="B28" s="58" t="s">
        <v>28</v>
      </c>
      <c r="C28" s="84">
        <v>32</v>
      </c>
      <c r="D28" s="84">
        <v>22</v>
      </c>
      <c r="E28" s="96">
        <v>0.97994601722377617</v>
      </c>
      <c r="F28" s="134">
        <v>0.66555116258174551</v>
      </c>
      <c r="G28" s="96">
        <v>-32.082874884549568</v>
      </c>
      <c r="H28" s="47">
        <v>27</v>
      </c>
      <c r="I28" s="47">
        <v>22</v>
      </c>
      <c r="J28" s="96">
        <v>0.8268294520325612</v>
      </c>
      <c r="K28" s="96">
        <v>0.66555116258174551</v>
      </c>
      <c r="L28" s="96">
        <v>-19.5056294927995</v>
      </c>
      <c r="M28" s="233"/>
    </row>
    <row r="29" spans="1:13">
      <c r="A29" s="1046"/>
      <c r="B29" s="58" t="s">
        <v>336</v>
      </c>
      <c r="C29" s="84">
        <v>6</v>
      </c>
      <c r="D29" s="84">
        <v>7</v>
      </c>
      <c r="E29" s="96">
        <v>0.22630962551414718</v>
      </c>
      <c r="F29" s="134">
        <v>0.26096169604225494</v>
      </c>
      <c r="G29" s="96">
        <v>15.311797034431294</v>
      </c>
      <c r="H29" s="47">
        <v>6</v>
      </c>
      <c r="I29" s="47">
        <v>7</v>
      </c>
      <c r="J29" s="96">
        <v>0.22630962551414718</v>
      </c>
      <c r="K29" s="96">
        <v>0.26096169604225494</v>
      </c>
      <c r="L29" s="96">
        <v>15.311797034431294</v>
      </c>
      <c r="M29" s="233"/>
    </row>
    <row r="30" spans="1:13">
      <c r="A30" s="1046"/>
      <c r="B30" s="58" t="s">
        <v>36</v>
      </c>
      <c r="C30" s="84">
        <v>37</v>
      </c>
      <c r="D30" s="84">
        <v>25</v>
      </c>
      <c r="E30" s="96">
        <v>0.32894818728211628</v>
      </c>
      <c r="F30" s="134">
        <v>0.22150356620741593</v>
      </c>
      <c r="G30" s="96">
        <v>-32.66308349726593</v>
      </c>
      <c r="H30" s="47">
        <v>32</v>
      </c>
      <c r="I30" s="47">
        <v>27</v>
      </c>
      <c r="J30" s="96">
        <v>0.28449572954128977</v>
      </c>
      <c r="K30" s="96">
        <v>0.23922385150400921</v>
      </c>
      <c r="L30" s="96">
        <v>-15.913025517210841</v>
      </c>
      <c r="M30" s="233"/>
    </row>
    <row r="31" spans="1:13">
      <c r="A31" s="1046"/>
      <c r="B31" s="58" t="s">
        <v>450</v>
      </c>
      <c r="C31" s="84">
        <v>45</v>
      </c>
      <c r="D31" s="84">
        <v>34</v>
      </c>
      <c r="E31" s="96">
        <v>0.10135937791830543</v>
      </c>
      <c r="F31" s="134">
        <v>7.597816467994567E-2</v>
      </c>
      <c r="G31" s="96">
        <v>-25.040813943053934</v>
      </c>
      <c r="H31" s="47">
        <v>45</v>
      </c>
      <c r="I31" s="47">
        <v>34</v>
      </c>
      <c r="J31" s="96">
        <v>0.10135937791830542</v>
      </c>
      <c r="K31" s="96">
        <v>7.597816467994567E-2</v>
      </c>
      <c r="L31" s="96">
        <v>-25.040813943053919</v>
      </c>
      <c r="M31" s="233"/>
    </row>
    <row r="32" spans="1:13">
      <c r="A32" s="1047"/>
      <c r="B32" s="175" t="s">
        <v>39</v>
      </c>
      <c r="C32" s="154" t="s">
        <v>40</v>
      </c>
      <c r="D32" s="154" t="s">
        <v>40</v>
      </c>
      <c r="E32" s="488" t="s">
        <v>40</v>
      </c>
      <c r="F32" s="365" t="s">
        <v>40</v>
      </c>
      <c r="G32" s="488" t="s">
        <v>40</v>
      </c>
      <c r="H32" s="342" t="s">
        <v>40</v>
      </c>
      <c r="I32" s="342" t="s">
        <v>40</v>
      </c>
      <c r="J32" s="488" t="s">
        <v>40</v>
      </c>
      <c r="K32" s="488" t="s">
        <v>40</v>
      </c>
      <c r="L32" s="488" t="s">
        <v>40</v>
      </c>
      <c r="M32" s="233"/>
    </row>
    <row r="33" spans="1:13">
      <c r="A33" s="67"/>
      <c r="B33" s="58"/>
      <c r="C33" s="84"/>
      <c r="D33" s="84"/>
      <c r="E33" s="96"/>
      <c r="F33" s="134"/>
      <c r="G33" s="96"/>
      <c r="H33" s="47"/>
      <c r="I33" s="47"/>
      <c r="J33" s="96"/>
      <c r="K33" s="96"/>
      <c r="L33" s="96"/>
      <c r="M33" s="233"/>
    </row>
    <row r="34" spans="1:13">
      <c r="A34" s="1045" t="s">
        <v>436</v>
      </c>
      <c r="B34" s="50" t="s">
        <v>334</v>
      </c>
      <c r="C34" s="337">
        <v>2</v>
      </c>
      <c r="D34" s="337">
        <v>13</v>
      </c>
      <c r="E34" s="343">
        <v>0.26086536868754723</v>
      </c>
      <c r="F34" s="344">
        <v>1.6617772068081735</v>
      </c>
      <c r="G34" s="343">
        <v>537.02484356924174</v>
      </c>
      <c r="H34" s="50">
        <v>2</v>
      </c>
      <c r="I34" s="50">
        <v>13</v>
      </c>
      <c r="J34" s="343">
        <v>0.26086536868754723</v>
      </c>
      <c r="K34" s="343">
        <v>1.6617772068081733</v>
      </c>
      <c r="L34" s="343">
        <v>537.02484356924174</v>
      </c>
      <c r="M34" s="233"/>
    </row>
    <row r="35" spans="1:13">
      <c r="A35" s="1046"/>
      <c r="B35" s="58" t="s">
        <v>26</v>
      </c>
      <c r="C35" s="84">
        <v>7</v>
      </c>
      <c r="D35" s="84">
        <v>5</v>
      </c>
      <c r="E35" s="96">
        <v>0.24015122665815847</v>
      </c>
      <c r="F35" s="134">
        <v>0.16794213117220921</v>
      </c>
      <c r="G35" s="96">
        <v>-30.068176827901354</v>
      </c>
      <c r="H35" s="47">
        <v>7</v>
      </c>
      <c r="I35" s="47">
        <v>5</v>
      </c>
      <c r="J35" s="96">
        <v>0.24015122665815844</v>
      </c>
      <c r="K35" s="96">
        <v>0.16794213117220921</v>
      </c>
      <c r="L35" s="96">
        <v>-30.068176827901354</v>
      </c>
      <c r="M35" s="233"/>
    </row>
    <row r="36" spans="1:13">
      <c r="A36" s="1046"/>
      <c r="B36" s="58" t="s">
        <v>43</v>
      </c>
      <c r="C36" s="84">
        <v>4</v>
      </c>
      <c r="D36" s="84">
        <v>6</v>
      </c>
      <c r="E36" s="96">
        <v>0.22621824178658118</v>
      </c>
      <c r="F36" s="134">
        <v>0.33570584111378243</v>
      </c>
      <c r="G36" s="96">
        <v>48.399102770188648</v>
      </c>
      <c r="H36" s="47">
        <v>4</v>
      </c>
      <c r="I36" s="47">
        <v>6</v>
      </c>
      <c r="J36" s="96">
        <v>0.22621824178658118</v>
      </c>
      <c r="K36" s="96">
        <v>0.33570584111378243</v>
      </c>
      <c r="L36" s="96">
        <v>48.399102770188648</v>
      </c>
      <c r="M36" s="233"/>
    </row>
    <row r="37" spans="1:13">
      <c r="A37" s="1046"/>
      <c r="B37" s="58" t="s">
        <v>465</v>
      </c>
      <c r="C37" s="84">
        <v>5</v>
      </c>
      <c r="D37" s="84">
        <v>5</v>
      </c>
      <c r="E37" s="96">
        <v>0.98879693077432695</v>
      </c>
      <c r="F37" s="134">
        <v>0.97232944855307657</v>
      </c>
      <c r="G37" s="96">
        <v>-1.6654058794817246</v>
      </c>
      <c r="H37" s="47">
        <v>5</v>
      </c>
      <c r="I37" s="47">
        <v>5</v>
      </c>
      <c r="J37" s="96">
        <v>0.98879693077432684</v>
      </c>
      <c r="K37" s="96">
        <v>0.97232944855307657</v>
      </c>
      <c r="L37" s="96">
        <v>-1.6654058794817104</v>
      </c>
      <c r="M37" s="233"/>
    </row>
    <row r="38" spans="1:13">
      <c r="A38" s="1047"/>
      <c r="B38" s="175" t="s">
        <v>17</v>
      </c>
      <c r="C38" s="145">
        <v>7</v>
      </c>
      <c r="D38" s="145">
        <v>5</v>
      </c>
      <c r="E38" s="168">
        <v>0.46200778021101879</v>
      </c>
      <c r="F38" s="184">
        <v>0.32617871201159632</v>
      </c>
      <c r="G38" s="168">
        <v>-29.399736112102602</v>
      </c>
      <c r="H38" s="77">
        <v>7</v>
      </c>
      <c r="I38" s="77">
        <v>5</v>
      </c>
      <c r="J38" s="168">
        <v>0.46200778021101874</v>
      </c>
      <c r="K38" s="168">
        <v>0.32617871201159632</v>
      </c>
      <c r="L38" s="168">
        <v>-29.399736112102588</v>
      </c>
      <c r="M38" s="233"/>
    </row>
    <row r="39" spans="1:13">
      <c r="A39" s="67"/>
      <c r="B39" s="58"/>
      <c r="C39" s="84"/>
      <c r="D39" s="84"/>
      <c r="E39" s="96"/>
      <c r="F39" s="134"/>
      <c r="G39" s="96"/>
      <c r="H39" s="47"/>
      <c r="I39" s="47"/>
      <c r="J39" s="96"/>
      <c r="K39" s="96"/>
      <c r="L39" s="96"/>
      <c r="M39" s="233"/>
    </row>
    <row r="40" spans="1:13">
      <c r="A40" s="487" t="s">
        <v>437</v>
      </c>
      <c r="B40" s="368" t="s">
        <v>448</v>
      </c>
      <c r="C40" s="467">
        <v>124</v>
      </c>
      <c r="D40" s="467">
        <v>114</v>
      </c>
      <c r="E40" s="470">
        <v>0.81557838911955283</v>
      </c>
      <c r="F40" s="471">
        <v>0.74624100730491394</v>
      </c>
      <c r="G40" s="470">
        <v>-8.5016207809884747</v>
      </c>
      <c r="H40" s="465">
        <v>124</v>
      </c>
      <c r="I40" s="465">
        <v>114</v>
      </c>
      <c r="J40" s="470">
        <v>0.81557838911955283</v>
      </c>
      <c r="K40" s="470">
        <v>0.74624100730491394</v>
      </c>
      <c r="L40" s="470">
        <v>-8.5016207809884747</v>
      </c>
      <c r="M40" s="233"/>
    </row>
    <row r="41" spans="1:13">
      <c r="A41" s="12" t="s">
        <v>338</v>
      </c>
      <c r="B41" s="47"/>
      <c r="C41" s="47"/>
      <c r="D41" s="47"/>
      <c r="E41" s="47"/>
      <c r="F41" s="47"/>
      <c r="G41" s="47"/>
      <c r="H41" s="47"/>
      <c r="I41" s="47"/>
      <c r="J41" s="47"/>
      <c r="K41" s="47"/>
      <c r="L41" s="47"/>
      <c r="M41" s="29"/>
    </row>
    <row r="42" spans="1:13">
      <c r="A42" s="12" t="s">
        <v>44</v>
      </c>
      <c r="B42" s="47"/>
      <c r="C42" s="47"/>
      <c r="D42" s="47"/>
      <c r="E42" s="47"/>
      <c r="F42" s="47"/>
      <c r="G42" s="47"/>
      <c r="H42" s="47"/>
      <c r="I42" s="47"/>
      <c r="J42" s="47"/>
      <c r="K42" s="47"/>
      <c r="L42" s="47"/>
      <c r="M42" s="29"/>
    </row>
    <row r="43" spans="1:13" ht="32.25" customHeight="1">
      <c r="A43" s="1031" t="s">
        <v>449</v>
      </c>
      <c r="B43" s="1031"/>
      <c r="C43" s="1031"/>
      <c r="D43" s="1031"/>
      <c r="E43" s="1031"/>
      <c r="F43" s="1031"/>
      <c r="G43" s="1031"/>
      <c r="H43" s="1031"/>
      <c r="I43" s="1031"/>
      <c r="J43" s="1031"/>
      <c r="K43" s="1031"/>
      <c r="L43" s="1031"/>
    </row>
    <row r="44" spans="1:13">
      <c r="A44" s="327" t="s">
        <v>410</v>
      </c>
      <c r="B44" s="315"/>
      <c r="C44" s="315"/>
      <c r="D44" s="315"/>
      <c r="E44" s="315"/>
    </row>
    <row r="45" spans="1:13">
      <c r="A45" s="25" t="s">
        <v>45</v>
      </c>
      <c r="B45" s="25"/>
      <c r="C45" s="313"/>
      <c r="D45" s="313"/>
      <c r="E45" s="313"/>
      <c r="F45" s="313"/>
      <c r="G45" s="313"/>
      <c r="H45" s="313"/>
      <c r="I45" s="313"/>
      <c r="J45" s="313"/>
      <c r="K45" s="313"/>
      <c r="L45" s="313"/>
    </row>
    <row r="46" spans="1:13">
      <c r="A46" s="25" t="s">
        <v>341</v>
      </c>
      <c r="B46" s="25"/>
      <c r="C46" s="7"/>
      <c r="D46" s="7"/>
      <c r="E46" s="7"/>
      <c r="F46" s="7"/>
      <c r="G46" s="314"/>
      <c r="H46" s="314"/>
      <c r="I46" s="314"/>
      <c r="J46" s="314"/>
      <c r="K46" s="314"/>
      <c r="L46" s="314"/>
    </row>
    <row r="47" spans="1:13">
      <c r="A47" s="25" t="s">
        <v>339</v>
      </c>
      <c r="B47" s="25"/>
      <c r="C47" s="7"/>
      <c r="D47" s="7"/>
      <c r="E47" s="7"/>
      <c r="F47" s="7"/>
      <c r="G47" s="313"/>
      <c r="H47" s="313"/>
      <c r="I47" s="313"/>
      <c r="J47" s="313"/>
      <c r="K47" s="313"/>
      <c r="L47" s="313"/>
    </row>
  </sheetData>
  <sortState ref="A11:M37">
    <sortCondition ref="A11"/>
  </sortState>
  <mergeCells count="12">
    <mergeCell ref="A43:L43"/>
    <mergeCell ref="A11:A23"/>
    <mergeCell ref="A25:A32"/>
    <mergeCell ref="A34:A38"/>
    <mergeCell ref="A5:A7"/>
    <mergeCell ref="B5:B7"/>
    <mergeCell ref="C5:G5"/>
    <mergeCell ref="H5:L5"/>
    <mergeCell ref="C6:D6"/>
    <mergeCell ref="E6:G6"/>
    <mergeCell ref="H6:I6"/>
    <mergeCell ref="J6:L6"/>
  </mergeCells>
  <hyperlinks>
    <hyperlink ref="L1" location="Índice!A1" display="(Voltar ao índice)"/>
  </hyperlinks>
  <pageMargins left="0.511811024" right="0.511811024" top="0.78740157499999996" bottom="0.78740157499999996" header="0.31496062000000002" footer="0.31496062000000002"/>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L51"/>
  <sheetViews>
    <sheetView workbookViewId="0">
      <pane xSplit="2" ySplit="10" topLeftCell="C11" activePane="bottomRight" state="frozen"/>
      <selection pane="topRight" activeCell="C1" sqref="C1"/>
      <selection pane="bottomLeft" activeCell="A11" sqref="A11"/>
      <selection pane="bottomRight" activeCell="P18" sqref="P18"/>
    </sheetView>
  </sheetViews>
  <sheetFormatPr defaultColWidth="9.140625" defaultRowHeight="11.25"/>
  <cols>
    <col min="1" max="1" width="12.28515625" style="43" customWidth="1"/>
    <col min="2" max="2" width="16.85546875" style="43" customWidth="1"/>
    <col min="3" max="6" width="7.140625" style="43" customWidth="1"/>
    <col min="7" max="7" width="7.140625" style="613" customWidth="1"/>
    <col min="8" max="9" width="7.28515625" style="43" customWidth="1"/>
    <col min="10" max="11" width="8.28515625" style="43" customWidth="1"/>
    <col min="12" max="12" width="8.28515625" style="918" customWidth="1"/>
    <col min="13" max="16384" width="9.140625" style="43"/>
  </cols>
  <sheetData>
    <row r="1" spans="1:12">
      <c r="A1" s="44" t="s">
        <v>689</v>
      </c>
      <c r="B1" s="144"/>
      <c r="C1" s="144"/>
      <c r="D1" s="46"/>
      <c r="E1" s="46"/>
      <c r="F1" s="46"/>
      <c r="G1" s="109"/>
      <c r="H1" s="67"/>
      <c r="K1" s="141" t="s">
        <v>214</v>
      </c>
      <c r="L1" s="141"/>
    </row>
    <row r="2" spans="1:12">
      <c r="A2" s="45" t="s">
        <v>483</v>
      </c>
      <c r="B2" s="144"/>
      <c r="C2" s="144"/>
      <c r="D2" s="46"/>
      <c r="E2" s="46"/>
      <c r="F2" s="46"/>
      <c r="G2" s="109"/>
      <c r="H2" s="67"/>
    </row>
    <row r="3" spans="1:12">
      <c r="A3" s="45" t="s">
        <v>238</v>
      </c>
      <c r="B3" s="144"/>
      <c r="C3" s="144"/>
      <c r="D3" s="46"/>
      <c r="E3" s="46"/>
      <c r="F3" s="46"/>
      <c r="G3" s="109"/>
      <c r="H3" s="110"/>
    </row>
    <row r="4" spans="1:12">
      <c r="A4" s="46"/>
      <c r="B4" s="144"/>
      <c r="C4" s="144"/>
      <c r="D4" s="46"/>
      <c r="E4" s="111"/>
      <c r="F4" s="111"/>
      <c r="G4" s="1000"/>
      <c r="H4" s="108"/>
    </row>
    <row r="5" spans="1:12" ht="27" customHeight="1">
      <c r="A5" s="1037" t="s">
        <v>440</v>
      </c>
      <c r="B5" s="1037" t="s">
        <v>46</v>
      </c>
      <c r="C5" s="1052" t="s">
        <v>686</v>
      </c>
      <c r="D5" s="1052"/>
      <c r="E5" s="1052"/>
      <c r="F5" s="1052"/>
      <c r="G5" s="1052"/>
      <c r="H5" s="1052" t="s">
        <v>482</v>
      </c>
      <c r="I5" s="1052"/>
      <c r="J5" s="1052" t="s">
        <v>481</v>
      </c>
      <c r="K5" s="1052"/>
      <c r="L5" s="989"/>
    </row>
    <row r="6" spans="1:12" ht="17.25" customHeight="1">
      <c r="A6" s="1037"/>
      <c r="B6" s="1037"/>
      <c r="C6" s="1038" t="s">
        <v>193</v>
      </c>
      <c r="D6" s="1043"/>
      <c r="E6" s="1043"/>
      <c r="F6" s="1035"/>
      <c r="G6" s="1058" t="s">
        <v>843</v>
      </c>
      <c r="H6" s="1052"/>
      <c r="I6" s="1052"/>
      <c r="J6" s="1052"/>
      <c r="K6" s="1052"/>
      <c r="L6" s="989"/>
    </row>
    <row r="7" spans="1:12" ht="15.75" customHeight="1">
      <c r="A7" s="1037"/>
      <c r="B7" s="1037"/>
      <c r="C7" s="1038" t="s">
        <v>4</v>
      </c>
      <c r="D7" s="1035"/>
      <c r="E7" s="1038" t="s">
        <v>845</v>
      </c>
      <c r="F7" s="1035"/>
      <c r="G7" s="1059"/>
      <c r="H7" s="1038" t="s">
        <v>4</v>
      </c>
      <c r="I7" s="1035"/>
      <c r="J7" s="1053" t="s">
        <v>763</v>
      </c>
      <c r="K7" s="1054"/>
      <c r="L7" s="989"/>
    </row>
    <row r="8" spans="1:12">
      <c r="A8" s="1037"/>
      <c r="B8" s="1037"/>
      <c r="C8" s="962">
        <v>2015</v>
      </c>
      <c r="D8" s="963">
        <v>2016</v>
      </c>
      <c r="E8" s="524">
        <v>2015</v>
      </c>
      <c r="F8" s="525">
        <v>2016</v>
      </c>
      <c r="G8" s="1060"/>
      <c r="H8" s="524">
        <v>2015</v>
      </c>
      <c r="I8" s="525">
        <v>2016</v>
      </c>
      <c r="J8" s="982">
        <v>2015</v>
      </c>
      <c r="K8" s="983">
        <v>2016</v>
      </c>
      <c r="L8" s="57"/>
    </row>
    <row r="9" spans="1:12">
      <c r="J9" s="918"/>
      <c r="K9" s="918"/>
    </row>
    <row r="10" spans="1:12">
      <c r="A10" s="536"/>
      <c r="B10" s="526" t="s">
        <v>6</v>
      </c>
      <c r="C10" s="545">
        <v>4845</v>
      </c>
      <c r="D10" s="545">
        <v>4657</v>
      </c>
      <c r="E10" s="992">
        <v>4.5945074536281911</v>
      </c>
      <c r="F10" s="992">
        <v>4.4162272882448885</v>
      </c>
      <c r="G10" s="198">
        <v>-3.8802889576883501</v>
      </c>
      <c r="H10" s="545">
        <v>328</v>
      </c>
      <c r="I10" s="545">
        <v>533</v>
      </c>
      <c r="J10" s="992">
        <v>6.7698658410732717</v>
      </c>
      <c r="K10" s="992">
        <v>11.445136353875887</v>
      </c>
      <c r="L10" s="990"/>
    </row>
    <row r="11" spans="1:12">
      <c r="E11" s="991"/>
      <c r="F11" s="991"/>
      <c r="G11" s="1001"/>
      <c r="J11" s="918"/>
      <c r="K11" s="918"/>
    </row>
    <row r="12" spans="1:12">
      <c r="A12" s="1055" t="s">
        <v>434</v>
      </c>
      <c r="B12" s="510" t="s">
        <v>25</v>
      </c>
      <c r="C12" s="542">
        <v>96</v>
      </c>
      <c r="D12" s="542">
        <v>94</v>
      </c>
      <c r="E12" s="993">
        <v>5.5014326647564467</v>
      </c>
      <c r="F12" s="993">
        <v>5.3868194842406876</v>
      </c>
      <c r="G12" s="295">
        <v>-2.0833333333333286</v>
      </c>
      <c r="H12" s="542">
        <v>9</v>
      </c>
      <c r="I12" s="542">
        <v>35</v>
      </c>
      <c r="J12" s="1007">
        <v>9.375</v>
      </c>
      <c r="K12" s="1007">
        <v>37.234042553191486</v>
      </c>
      <c r="L12" s="180"/>
    </row>
    <row r="13" spans="1:12">
      <c r="A13" s="1056"/>
      <c r="B13" s="501" t="s">
        <v>18</v>
      </c>
      <c r="C13" s="540">
        <v>96</v>
      </c>
      <c r="D13" s="540">
        <v>77</v>
      </c>
      <c r="E13" s="994">
        <v>4.905467552376086</v>
      </c>
      <c r="F13" s="994">
        <v>3.934593765968319</v>
      </c>
      <c r="G13" s="292">
        <v>-19.791666666666671</v>
      </c>
      <c r="H13" s="538" t="s">
        <v>7</v>
      </c>
      <c r="I13" s="538" t="s">
        <v>7</v>
      </c>
      <c r="J13" s="165" t="s">
        <v>7</v>
      </c>
      <c r="K13" s="165" t="s">
        <v>7</v>
      </c>
      <c r="L13" s="165"/>
    </row>
    <row r="14" spans="1:12">
      <c r="A14" s="1056"/>
      <c r="B14" s="501" t="s">
        <v>9</v>
      </c>
      <c r="C14" s="540">
        <v>237</v>
      </c>
      <c r="D14" s="540">
        <v>210</v>
      </c>
      <c r="E14" s="994">
        <v>5.2133743950725915</v>
      </c>
      <c r="F14" s="994">
        <v>4.6194456665200176</v>
      </c>
      <c r="G14" s="292">
        <v>-11.39240506329115</v>
      </c>
      <c r="H14" s="538" t="s">
        <v>7</v>
      </c>
      <c r="I14" s="538" t="s">
        <v>7</v>
      </c>
      <c r="J14" s="165" t="s">
        <v>7</v>
      </c>
      <c r="K14" s="165" t="s">
        <v>7</v>
      </c>
      <c r="L14" s="165"/>
    </row>
    <row r="15" spans="1:12">
      <c r="A15" s="1056"/>
      <c r="B15" s="501" t="s">
        <v>10</v>
      </c>
      <c r="C15" s="540">
        <v>133</v>
      </c>
      <c r="D15" s="540">
        <v>106</v>
      </c>
      <c r="E15" s="994">
        <v>6.4878048780487809</v>
      </c>
      <c r="F15" s="994">
        <v>5.1707317073170733</v>
      </c>
      <c r="G15" s="1002">
        <v>-20.300751879699249</v>
      </c>
      <c r="H15" s="540">
        <v>58</v>
      </c>
      <c r="I15" s="540">
        <v>34</v>
      </c>
      <c r="J15" s="180">
        <v>43.609022556390975</v>
      </c>
      <c r="K15" s="180">
        <v>32.075471698113205</v>
      </c>
      <c r="L15" s="180"/>
    </row>
    <row r="16" spans="1:12">
      <c r="A16" s="1056"/>
      <c r="B16" s="501" t="s">
        <v>480</v>
      </c>
      <c r="C16" s="167">
        <v>590</v>
      </c>
      <c r="D16" s="167">
        <v>494</v>
      </c>
      <c r="E16" s="995">
        <v>5.5597436863927632</v>
      </c>
      <c r="F16" s="995">
        <v>4.6551074255559746</v>
      </c>
      <c r="G16" s="1002">
        <v>-16.271186440677965</v>
      </c>
      <c r="H16" s="538" t="s">
        <v>7</v>
      </c>
      <c r="I16" s="538" t="s">
        <v>7</v>
      </c>
      <c r="J16" s="165" t="s">
        <v>7</v>
      </c>
      <c r="K16" s="165" t="s">
        <v>7</v>
      </c>
      <c r="L16" s="165"/>
    </row>
    <row r="17" spans="1:12">
      <c r="A17" s="1056"/>
      <c r="B17" s="501" t="s">
        <v>11</v>
      </c>
      <c r="C17" s="540">
        <v>230</v>
      </c>
      <c r="D17" s="540">
        <v>277</v>
      </c>
      <c r="E17" s="994">
        <v>5.6566650270536156</v>
      </c>
      <c r="F17" s="994">
        <v>6.8125922282341369</v>
      </c>
      <c r="G17" s="292">
        <v>20.434782608695642</v>
      </c>
      <c r="H17" s="540">
        <v>24</v>
      </c>
      <c r="I17" s="540">
        <v>43</v>
      </c>
      <c r="J17" s="180">
        <v>10.434782608695652</v>
      </c>
      <c r="K17" s="180">
        <v>15.523465703971119</v>
      </c>
      <c r="L17" s="180"/>
    </row>
    <row r="18" spans="1:12">
      <c r="A18" s="1056"/>
      <c r="B18" s="501" t="s">
        <v>685</v>
      </c>
      <c r="C18" s="540">
        <v>114</v>
      </c>
      <c r="D18" s="540">
        <v>97</v>
      </c>
      <c r="E18" s="994">
        <v>5.4702495201535513</v>
      </c>
      <c r="F18" s="994">
        <v>4.6545105566218812</v>
      </c>
      <c r="G18" s="292">
        <v>-14.912280701754383</v>
      </c>
      <c r="H18" s="540">
        <v>4</v>
      </c>
      <c r="I18" s="540">
        <v>8</v>
      </c>
      <c r="J18" s="180">
        <v>3.5087719298245612</v>
      </c>
      <c r="K18" s="180">
        <v>8.2474226804123703</v>
      </c>
      <c r="L18" s="180"/>
    </row>
    <row r="19" spans="1:12">
      <c r="A19" s="1056"/>
      <c r="B19" s="501" t="s">
        <v>31</v>
      </c>
      <c r="C19" s="540">
        <v>224</v>
      </c>
      <c r="D19" s="540">
        <v>198</v>
      </c>
      <c r="E19" s="994">
        <v>3.9312039312039313</v>
      </c>
      <c r="F19" s="994">
        <v>3.4749034749034751</v>
      </c>
      <c r="G19" s="292">
        <v>-11.607142857142847</v>
      </c>
      <c r="H19" s="540">
        <v>22</v>
      </c>
      <c r="I19" s="540">
        <v>20</v>
      </c>
      <c r="J19" s="180">
        <v>9.8214285714285712</v>
      </c>
      <c r="K19" s="180">
        <v>10.1010101010101</v>
      </c>
      <c r="L19" s="180"/>
    </row>
    <row r="20" spans="1:12">
      <c r="A20" s="1056"/>
      <c r="B20" s="501" t="s">
        <v>113</v>
      </c>
      <c r="C20" s="540">
        <v>245</v>
      </c>
      <c r="D20" s="540">
        <v>280</v>
      </c>
      <c r="E20" s="994">
        <v>5.0163800163800163</v>
      </c>
      <c r="F20" s="994">
        <v>5.7330057330057329</v>
      </c>
      <c r="G20" s="1003">
        <v>14.285714285714292</v>
      </c>
      <c r="H20" s="538" t="s">
        <v>7</v>
      </c>
      <c r="I20" s="540">
        <v>75</v>
      </c>
      <c r="J20" s="165" t="s">
        <v>7</v>
      </c>
      <c r="K20" s="180">
        <v>26.785714285714285</v>
      </c>
      <c r="L20" s="180"/>
    </row>
    <row r="21" spans="1:12">
      <c r="A21" s="1056"/>
      <c r="B21" s="501" t="s">
        <v>684</v>
      </c>
      <c r="C21" s="540">
        <v>67</v>
      </c>
      <c r="D21" s="540">
        <v>54</v>
      </c>
      <c r="E21" s="994">
        <v>4.0978593272171251</v>
      </c>
      <c r="F21" s="994">
        <v>3.3027522935779818</v>
      </c>
      <c r="G21" s="292">
        <v>-19.402985074626855</v>
      </c>
      <c r="H21" s="538" t="s">
        <v>7</v>
      </c>
      <c r="I21" s="540">
        <v>31</v>
      </c>
      <c r="J21" s="165" t="s">
        <v>7</v>
      </c>
      <c r="K21" s="180">
        <v>57.407407407407405</v>
      </c>
      <c r="L21" s="180"/>
    </row>
    <row r="22" spans="1:12">
      <c r="A22" s="1056"/>
      <c r="B22" s="501" t="s">
        <v>12</v>
      </c>
      <c r="C22" s="540">
        <v>380</v>
      </c>
      <c r="D22" s="540">
        <v>430</v>
      </c>
      <c r="E22" s="994">
        <v>4.3349304129591602</v>
      </c>
      <c r="F22" s="994">
        <v>4.9053159936116817</v>
      </c>
      <c r="G22" s="292">
        <v>13.15789473684211</v>
      </c>
      <c r="H22" s="538" t="s">
        <v>7</v>
      </c>
      <c r="I22" s="540">
        <v>16</v>
      </c>
      <c r="J22" s="165" t="s">
        <v>7</v>
      </c>
      <c r="K22" s="180">
        <v>3.7209302325581395</v>
      </c>
      <c r="L22" s="180"/>
    </row>
    <row r="23" spans="1:12">
      <c r="A23" s="1056"/>
      <c r="B23" s="501" t="s">
        <v>35</v>
      </c>
      <c r="C23" s="167">
        <v>102</v>
      </c>
      <c r="D23" s="540">
        <v>101</v>
      </c>
      <c r="E23" s="995">
        <v>5.666666666666667</v>
      </c>
      <c r="F23" s="994">
        <v>5.6111111111111107</v>
      </c>
      <c r="G23" s="1003">
        <v>-0.98039215686274872</v>
      </c>
      <c r="H23" s="167">
        <v>29</v>
      </c>
      <c r="I23" s="540">
        <v>29</v>
      </c>
      <c r="J23" s="180">
        <v>28.431372549019606</v>
      </c>
      <c r="K23" s="180">
        <v>28.712871287128714</v>
      </c>
      <c r="L23" s="180"/>
    </row>
    <row r="24" spans="1:12">
      <c r="A24" s="1057"/>
      <c r="B24" s="503" t="s">
        <v>13</v>
      </c>
      <c r="C24" s="543">
        <v>106</v>
      </c>
      <c r="D24" s="543">
        <v>127</v>
      </c>
      <c r="E24" s="996">
        <v>3.0644694998554494</v>
      </c>
      <c r="F24" s="996">
        <v>3.6715813819022838</v>
      </c>
      <c r="G24" s="290">
        <v>19.811320754716988</v>
      </c>
      <c r="H24" s="539" t="s">
        <v>7</v>
      </c>
      <c r="I24" s="539" t="s">
        <v>7</v>
      </c>
      <c r="J24" s="1008" t="s">
        <v>7</v>
      </c>
      <c r="K24" s="1008" t="s">
        <v>7</v>
      </c>
      <c r="L24" s="165"/>
    </row>
    <row r="25" spans="1:12">
      <c r="A25" s="162"/>
      <c r="C25" s="544"/>
      <c r="D25" s="544"/>
      <c r="E25" s="991"/>
      <c r="F25" s="991"/>
      <c r="G25" s="1001"/>
      <c r="H25" s="538"/>
      <c r="I25" s="538"/>
      <c r="J25" s="165"/>
      <c r="K25" s="165"/>
      <c r="L25" s="165"/>
    </row>
    <row r="26" spans="1:12">
      <c r="A26" s="1055" t="s">
        <v>435</v>
      </c>
      <c r="B26" s="510" t="s">
        <v>41</v>
      </c>
      <c r="C26" s="541" t="s">
        <v>7</v>
      </c>
      <c r="D26" s="541" t="s">
        <v>7</v>
      </c>
      <c r="E26" s="997" t="s">
        <v>7</v>
      </c>
      <c r="F26" s="997" t="s">
        <v>7</v>
      </c>
      <c r="G26" s="1004" t="s">
        <v>7</v>
      </c>
      <c r="H26" s="541" t="s">
        <v>7</v>
      </c>
      <c r="I26" s="541" t="s">
        <v>7</v>
      </c>
      <c r="J26" s="164" t="s">
        <v>7</v>
      </c>
      <c r="K26" s="164" t="s">
        <v>7</v>
      </c>
      <c r="L26" s="165"/>
    </row>
    <row r="27" spans="1:12">
      <c r="A27" s="1056"/>
      <c r="B27" s="501" t="s">
        <v>65</v>
      </c>
      <c r="C27" s="540">
        <v>232</v>
      </c>
      <c r="D27" s="540">
        <v>202</v>
      </c>
      <c r="E27" s="994">
        <v>6.8235294117647056</v>
      </c>
      <c r="F27" s="994">
        <v>5.9411764705882355</v>
      </c>
      <c r="G27" s="292">
        <v>-12.931034482758619</v>
      </c>
      <c r="H27" s="540">
        <v>26</v>
      </c>
      <c r="I27" s="540">
        <v>18</v>
      </c>
      <c r="J27" s="180">
        <v>11.206896551724139</v>
      </c>
      <c r="K27" s="180">
        <v>8.9108910891089117</v>
      </c>
      <c r="L27" s="180"/>
    </row>
    <row r="28" spans="1:12">
      <c r="A28" s="1056"/>
      <c r="B28" s="501" t="s">
        <v>27</v>
      </c>
      <c r="C28" s="540">
        <v>134</v>
      </c>
      <c r="D28" s="540">
        <v>142</v>
      </c>
      <c r="E28" s="994">
        <v>3.8351459645105894</v>
      </c>
      <c r="F28" s="994">
        <v>4.0641099026903262</v>
      </c>
      <c r="G28" s="292">
        <v>5.9701492537313356</v>
      </c>
      <c r="H28" s="538" t="s">
        <v>7</v>
      </c>
      <c r="I28" s="538" t="s">
        <v>7</v>
      </c>
      <c r="J28" s="165" t="s">
        <v>7</v>
      </c>
      <c r="K28" s="165" t="s">
        <v>7</v>
      </c>
      <c r="L28" s="165"/>
    </row>
    <row r="29" spans="1:12">
      <c r="A29" s="1056"/>
      <c r="B29" s="501" t="s">
        <v>683</v>
      </c>
      <c r="C29" s="540">
        <v>126</v>
      </c>
      <c r="D29" s="540">
        <v>97</v>
      </c>
      <c r="E29" s="994">
        <v>7.763401109057301</v>
      </c>
      <c r="F29" s="994">
        <v>5.9765865680837953</v>
      </c>
      <c r="G29" s="292">
        <v>-23.015873015873012</v>
      </c>
      <c r="H29" s="538" t="s">
        <v>7</v>
      </c>
      <c r="I29" s="538" t="s">
        <v>7</v>
      </c>
      <c r="J29" s="165" t="s">
        <v>7</v>
      </c>
      <c r="K29" s="165" t="s">
        <v>7</v>
      </c>
      <c r="L29" s="165"/>
    </row>
    <row r="30" spans="1:12">
      <c r="A30" s="1056"/>
      <c r="B30" s="501" t="s">
        <v>682</v>
      </c>
      <c r="C30" s="540">
        <v>83</v>
      </c>
      <c r="D30" s="540">
        <v>102</v>
      </c>
      <c r="E30" s="994">
        <v>6.1664190193164936</v>
      </c>
      <c r="F30" s="994">
        <v>7.578008915304606</v>
      </c>
      <c r="G30" s="1002">
        <v>22.891566265060234</v>
      </c>
      <c r="H30" s="540">
        <v>16</v>
      </c>
      <c r="I30" s="540">
        <v>34</v>
      </c>
      <c r="J30" s="180">
        <v>19.277108433734941</v>
      </c>
      <c r="K30" s="180">
        <v>33.333333333333336</v>
      </c>
      <c r="L30" s="180"/>
    </row>
    <row r="31" spans="1:12">
      <c r="A31" s="1056"/>
      <c r="B31" s="501" t="s">
        <v>83</v>
      </c>
      <c r="C31" s="167">
        <v>411</v>
      </c>
      <c r="D31" s="167">
        <v>349</v>
      </c>
      <c r="E31" s="995">
        <v>7.0630692558858907</v>
      </c>
      <c r="F31" s="995">
        <v>5.9975940883313283</v>
      </c>
      <c r="G31" s="1002">
        <v>-15.085158150851569</v>
      </c>
      <c r="H31" s="167">
        <v>99</v>
      </c>
      <c r="I31" s="167">
        <v>96</v>
      </c>
      <c r="J31" s="180">
        <v>24.087591240875913</v>
      </c>
      <c r="K31" s="180">
        <v>27.507163323782233</v>
      </c>
      <c r="L31" s="180"/>
    </row>
    <row r="32" spans="1:12">
      <c r="A32" s="1056"/>
      <c r="B32" s="501" t="s">
        <v>679</v>
      </c>
      <c r="C32" s="540">
        <v>567</v>
      </c>
      <c r="D32" s="540">
        <v>525</v>
      </c>
      <c r="E32" s="994">
        <v>2.441860465116279</v>
      </c>
      <c r="F32" s="994">
        <v>2.260981912144703</v>
      </c>
      <c r="G32" s="292">
        <v>-7.4074074074074048</v>
      </c>
      <c r="H32" s="540">
        <v>36</v>
      </c>
      <c r="I32" s="540">
        <v>54</v>
      </c>
      <c r="J32" s="180">
        <v>6.3492063492063489</v>
      </c>
      <c r="K32" s="180">
        <v>10.285714285714286</v>
      </c>
      <c r="L32" s="180"/>
    </row>
    <row r="33" spans="1:12">
      <c r="A33" s="1057"/>
      <c r="B33" s="503" t="s">
        <v>67</v>
      </c>
      <c r="C33" s="543">
        <v>67</v>
      </c>
      <c r="D33" s="543">
        <v>54</v>
      </c>
      <c r="E33" s="996">
        <v>5.7560137457044673</v>
      </c>
      <c r="F33" s="996">
        <v>4.6391752577319592</v>
      </c>
      <c r="G33" s="290">
        <v>-19.402985074626855</v>
      </c>
      <c r="H33" s="539" t="s">
        <v>7</v>
      </c>
      <c r="I33" s="539" t="s">
        <v>7</v>
      </c>
      <c r="J33" s="1008" t="s">
        <v>7</v>
      </c>
      <c r="K33" s="1008" t="s">
        <v>7</v>
      </c>
      <c r="L33" s="165"/>
    </row>
    <row r="34" spans="1:12">
      <c r="A34" s="162"/>
      <c r="B34" s="501"/>
      <c r="C34" s="540"/>
      <c r="D34" s="540"/>
      <c r="E34" s="994"/>
      <c r="F34" s="994"/>
      <c r="G34" s="292"/>
      <c r="H34" s="538"/>
      <c r="I34" s="538"/>
      <c r="J34" s="165"/>
      <c r="K34" s="165"/>
      <c r="L34" s="165"/>
    </row>
    <row r="35" spans="1:12">
      <c r="A35" s="1055" t="s">
        <v>436</v>
      </c>
      <c r="B35" s="510" t="s">
        <v>15</v>
      </c>
      <c r="C35" s="542">
        <v>18</v>
      </c>
      <c r="D35" s="542">
        <v>24</v>
      </c>
      <c r="E35" s="993">
        <v>4.6511627906976747</v>
      </c>
      <c r="F35" s="993">
        <v>6.2015503875968996</v>
      </c>
      <c r="G35" s="295">
        <v>33.333333333333343</v>
      </c>
      <c r="H35" s="541" t="s">
        <v>7</v>
      </c>
      <c r="I35" s="541" t="s">
        <v>7</v>
      </c>
      <c r="J35" s="164" t="s">
        <v>7</v>
      </c>
      <c r="K35" s="164" t="s">
        <v>7</v>
      </c>
      <c r="L35" s="165"/>
    </row>
    <row r="36" spans="1:12">
      <c r="A36" s="1056"/>
      <c r="B36" s="501" t="s">
        <v>26</v>
      </c>
      <c r="C36" s="540">
        <v>59</v>
      </c>
      <c r="D36" s="540">
        <v>59</v>
      </c>
      <c r="E36" s="994">
        <v>3.836150845253576</v>
      </c>
      <c r="F36" s="994">
        <v>3.836150845253576</v>
      </c>
      <c r="G36" s="1003">
        <v>0</v>
      </c>
      <c r="H36" s="540">
        <v>5</v>
      </c>
      <c r="I36" s="540">
        <v>21</v>
      </c>
      <c r="J36" s="180">
        <v>8.4745762711864412</v>
      </c>
      <c r="K36" s="180">
        <v>35.593220338983052</v>
      </c>
      <c r="L36" s="180"/>
    </row>
    <row r="37" spans="1:12">
      <c r="A37" s="1056"/>
      <c r="B37" s="501" t="s">
        <v>681</v>
      </c>
      <c r="C37" s="540">
        <v>56</v>
      </c>
      <c r="D37" s="540">
        <v>37</v>
      </c>
      <c r="E37" s="994">
        <v>6.3708759954493743</v>
      </c>
      <c r="F37" s="994">
        <v>4.2093287827076225</v>
      </c>
      <c r="G37" s="1002">
        <v>-33.928571428571431</v>
      </c>
      <c r="H37" s="538" t="s">
        <v>7</v>
      </c>
      <c r="I37" s="538" t="s">
        <v>7</v>
      </c>
      <c r="J37" s="165" t="s">
        <v>7</v>
      </c>
      <c r="K37" s="165" t="s">
        <v>7</v>
      </c>
      <c r="L37" s="165"/>
    </row>
    <row r="38" spans="1:12">
      <c r="A38" s="1056"/>
      <c r="B38" s="501" t="s">
        <v>116</v>
      </c>
      <c r="C38" s="540">
        <v>6</v>
      </c>
      <c r="D38" s="540">
        <v>15</v>
      </c>
      <c r="E38" s="994">
        <v>2.3622047244094486</v>
      </c>
      <c r="F38" s="994">
        <v>5.9055118110236222</v>
      </c>
      <c r="G38" s="292">
        <v>150.00000000000003</v>
      </c>
      <c r="H38" s="538" t="s">
        <v>7</v>
      </c>
      <c r="I38" s="540">
        <v>1</v>
      </c>
      <c r="J38" s="165" t="s">
        <v>7</v>
      </c>
      <c r="K38" s="180">
        <v>6.666666666666667</v>
      </c>
      <c r="L38" s="180"/>
    </row>
    <row r="39" spans="1:12">
      <c r="A39" s="1057"/>
      <c r="B39" s="503" t="s">
        <v>17</v>
      </c>
      <c r="C39" s="193">
        <v>42</v>
      </c>
      <c r="D39" s="193">
        <v>35</v>
      </c>
      <c r="E39" s="998">
        <v>5.6</v>
      </c>
      <c r="F39" s="998">
        <v>4.666666666666667</v>
      </c>
      <c r="G39" s="1005">
        <v>-16.666666666666657</v>
      </c>
      <c r="H39" s="539" t="s">
        <v>7</v>
      </c>
      <c r="I39" s="539" t="s">
        <v>7</v>
      </c>
      <c r="J39" s="1008" t="s">
        <v>7</v>
      </c>
      <c r="K39" s="1008" t="s">
        <v>7</v>
      </c>
      <c r="L39" s="165"/>
    </row>
    <row r="40" spans="1:12">
      <c r="A40" s="162"/>
      <c r="B40" s="501"/>
      <c r="C40" s="167"/>
      <c r="D40" s="167"/>
      <c r="E40" s="995"/>
      <c r="F40" s="995"/>
      <c r="G40" s="1003"/>
      <c r="H40" s="538"/>
      <c r="I40" s="538"/>
      <c r="J40" s="165"/>
      <c r="K40" s="165"/>
      <c r="L40" s="165"/>
    </row>
    <row r="41" spans="1:12">
      <c r="A41" s="537" t="s">
        <v>437</v>
      </c>
      <c r="B41" s="536" t="s">
        <v>8</v>
      </c>
      <c r="C41" s="534">
        <v>424</v>
      </c>
      <c r="D41" s="534">
        <v>471</v>
      </c>
      <c r="E41" s="999">
        <v>5.3841269841269845</v>
      </c>
      <c r="F41" s="999">
        <v>5.980952380952381</v>
      </c>
      <c r="G41" s="496">
        <v>11.084905660377345</v>
      </c>
      <c r="H41" s="535" t="s">
        <v>7</v>
      </c>
      <c r="I41" s="534">
        <v>18</v>
      </c>
      <c r="J41" s="1009" t="s">
        <v>7</v>
      </c>
      <c r="K41" s="1010">
        <v>3.8216560509554141</v>
      </c>
      <c r="L41" s="180"/>
    </row>
    <row r="42" spans="1:12">
      <c r="A42" s="43" t="s">
        <v>844</v>
      </c>
    </row>
    <row r="43" spans="1:12">
      <c r="A43" s="43" t="s">
        <v>44</v>
      </c>
    </row>
    <row r="44" spans="1:12">
      <c r="A44" s="43" t="s">
        <v>20</v>
      </c>
    </row>
    <row r="45" spans="1:12" ht="11.25" customHeight="1">
      <c r="A45" s="1034" t="s">
        <v>449</v>
      </c>
      <c r="B45" s="1034"/>
      <c r="C45" s="1034"/>
      <c r="D45" s="1034"/>
      <c r="E45" s="1034"/>
      <c r="F45" s="1034"/>
      <c r="G45" s="1034"/>
      <c r="H45" s="1034"/>
      <c r="I45" s="1034"/>
      <c r="J45" s="1034"/>
      <c r="K45" s="1034"/>
      <c r="L45" s="964"/>
    </row>
    <row r="46" spans="1:12" ht="23.25" customHeight="1">
      <c r="A46" s="1034"/>
      <c r="B46" s="1034"/>
      <c r="C46" s="1034"/>
      <c r="D46" s="1034"/>
      <c r="E46" s="1034"/>
      <c r="F46" s="1034"/>
      <c r="G46" s="1034"/>
      <c r="H46" s="1034"/>
      <c r="I46" s="1034"/>
      <c r="J46" s="1034"/>
      <c r="K46" s="1034"/>
      <c r="L46" s="964"/>
    </row>
    <row r="47" spans="1:12" ht="13.15" customHeight="1">
      <c r="A47" s="844" t="s">
        <v>687</v>
      </c>
      <c r="B47" s="629"/>
      <c r="C47" s="629"/>
      <c r="D47" s="629"/>
      <c r="E47" s="629"/>
      <c r="F47" s="629"/>
      <c r="G47" s="1006"/>
      <c r="H47" s="629"/>
      <c r="I47" s="629"/>
      <c r="J47" s="629"/>
      <c r="K47" s="629"/>
      <c r="L47" s="964"/>
    </row>
    <row r="48" spans="1:12">
      <c r="A48" s="43" t="s">
        <v>680</v>
      </c>
    </row>
    <row r="49" spans="1:1">
      <c r="A49" s="43" t="s">
        <v>678</v>
      </c>
    </row>
    <row r="50" spans="1:1">
      <c r="A50" s="43" t="s">
        <v>677</v>
      </c>
    </row>
    <row r="51" spans="1:1">
      <c r="A51" s="43" t="s">
        <v>846</v>
      </c>
    </row>
  </sheetData>
  <mergeCells count="15">
    <mergeCell ref="A45:K46"/>
    <mergeCell ref="B5:B8"/>
    <mergeCell ref="C5:G5"/>
    <mergeCell ref="J5:K6"/>
    <mergeCell ref="J7:K7"/>
    <mergeCell ref="A12:A24"/>
    <mergeCell ref="A26:A33"/>
    <mergeCell ref="A35:A39"/>
    <mergeCell ref="A5:A8"/>
    <mergeCell ref="C6:F6"/>
    <mergeCell ref="G6:G8"/>
    <mergeCell ref="H5:I6"/>
    <mergeCell ref="C7:D7"/>
    <mergeCell ref="E7:F7"/>
    <mergeCell ref="H7:I7"/>
  </mergeCells>
  <hyperlinks>
    <hyperlink ref="K1" location="Índice!A1" display="(Voltar ao índice)"/>
  </hyperlinks>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dimension ref="A1:Y50"/>
  <sheetViews>
    <sheetView workbookViewId="0">
      <pane xSplit="2" topLeftCell="C1" activePane="topRight" state="frozen"/>
      <selection activeCell="F35" sqref="F35"/>
      <selection pane="topRight" activeCell="V1" sqref="V1"/>
    </sheetView>
  </sheetViews>
  <sheetFormatPr defaultColWidth="9.140625" defaultRowHeight="11.25"/>
  <cols>
    <col min="1" max="1" width="10.140625" style="144" customWidth="1"/>
    <col min="2" max="2" width="16.140625" style="144" customWidth="1"/>
    <col min="3" max="23" width="7.7109375" style="144" customWidth="1"/>
    <col min="24" max="24" width="9.140625" style="144" customWidth="1"/>
    <col min="25" max="16384" width="9.140625" style="144"/>
  </cols>
  <sheetData>
    <row r="1" spans="1:25">
      <c r="A1" s="44" t="s">
        <v>690</v>
      </c>
      <c r="D1" s="46"/>
      <c r="E1" s="46"/>
      <c r="F1" s="46"/>
      <c r="G1" s="107"/>
      <c r="H1" s="108"/>
      <c r="I1" s="67"/>
      <c r="J1" s="67"/>
      <c r="K1" s="67"/>
      <c r="L1" s="67"/>
      <c r="M1" s="67"/>
      <c r="N1" s="67"/>
      <c r="O1" s="67"/>
      <c r="V1" s="141" t="s">
        <v>214</v>
      </c>
      <c r="W1" s="141"/>
    </row>
    <row r="2" spans="1:25">
      <c r="A2" s="45" t="s">
        <v>765</v>
      </c>
      <c r="D2" s="46"/>
      <c r="E2" s="46"/>
      <c r="F2" s="46"/>
      <c r="G2" s="46"/>
      <c r="H2" s="67"/>
      <c r="I2" s="67"/>
      <c r="J2" s="67"/>
      <c r="K2" s="67"/>
      <c r="L2" s="67"/>
      <c r="M2" s="67"/>
      <c r="N2" s="67"/>
    </row>
    <row r="3" spans="1:25">
      <c r="A3" s="45" t="s">
        <v>238</v>
      </c>
      <c r="D3" s="46"/>
      <c r="E3" s="46"/>
      <c r="F3" s="107"/>
      <c r="G3" s="109"/>
      <c r="H3" s="110"/>
      <c r="I3" s="110"/>
      <c r="J3" s="110"/>
      <c r="K3" s="110"/>
      <c r="L3" s="110"/>
      <c r="M3" s="110"/>
      <c r="N3" s="110"/>
      <c r="O3" s="110"/>
      <c r="U3" s="106"/>
    </row>
    <row r="4" spans="1:25">
      <c r="B4" s="46"/>
      <c r="D4" s="46"/>
      <c r="E4" s="111"/>
      <c r="F4" s="89"/>
      <c r="G4" s="112"/>
      <c r="H4" s="108"/>
      <c r="I4" s="108"/>
      <c r="J4" s="108"/>
      <c r="K4" s="108"/>
      <c r="L4" s="113"/>
      <c r="M4" s="67"/>
      <c r="N4" s="67"/>
      <c r="O4" s="67"/>
    </row>
    <row r="5" spans="1:25" ht="35.25" customHeight="1">
      <c r="A5" s="1063" t="s">
        <v>51</v>
      </c>
      <c r="B5" s="1035" t="s">
        <v>46</v>
      </c>
      <c r="C5" s="1053" t="s">
        <v>61</v>
      </c>
      <c r="D5" s="1061"/>
      <c r="E5" s="1061"/>
      <c r="F5" s="1054"/>
      <c r="G5" s="1053" t="s">
        <v>62</v>
      </c>
      <c r="H5" s="1061"/>
      <c r="I5" s="1061"/>
      <c r="J5" s="1054"/>
      <c r="K5" s="1053" t="s">
        <v>63</v>
      </c>
      <c r="L5" s="1061"/>
      <c r="M5" s="1061"/>
      <c r="N5" s="1054"/>
      <c r="O5" s="1053" t="s">
        <v>64</v>
      </c>
      <c r="P5" s="1061"/>
      <c r="Q5" s="1061"/>
      <c r="R5" s="1054"/>
      <c r="S5" s="1053" t="s">
        <v>105</v>
      </c>
      <c r="T5" s="1061"/>
      <c r="U5" s="1061"/>
      <c r="V5" s="1054"/>
      <c r="W5" s="1052" t="s">
        <v>431</v>
      </c>
    </row>
    <row r="6" spans="1:25" ht="13.5" customHeight="1">
      <c r="A6" s="1064"/>
      <c r="B6" s="1035"/>
      <c r="C6" s="1038" t="s">
        <v>4</v>
      </c>
      <c r="D6" s="1035"/>
      <c r="E6" s="1038" t="s">
        <v>593</v>
      </c>
      <c r="F6" s="1035"/>
      <c r="G6" s="1038" t="s">
        <v>4</v>
      </c>
      <c r="H6" s="1035"/>
      <c r="I6" s="1038" t="s">
        <v>593</v>
      </c>
      <c r="J6" s="1035"/>
      <c r="K6" s="1038" t="s">
        <v>4</v>
      </c>
      <c r="L6" s="1035"/>
      <c r="M6" s="1038" t="s">
        <v>593</v>
      </c>
      <c r="N6" s="1035"/>
      <c r="O6" s="1038" t="s">
        <v>4</v>
      </c>
      <c r="P6" s="1035"/>
      <c r="Q6" s="1038" t="s">
        <v>593</v>
      </c>
      <c r="R6" s="1035"/>
      <c r="S6" s="1038" t="s">
        <v>4</v>
      </c>
      <c r="T6" s="1035"/>
      <c r="U6" s="1038" t="s">
        <v>593</v>
      </c>
      <c r="V6" s="1035"/>
      <c r="W6" s="1052"/>
    </row>
    <row r="7" spans="1:25" ht="18.75" customHeight="1">
      <c r="A7" s="1065"/>
      <c r="B7" s="1035"/>
      <c r="C7" s="548" t="s">
        <v>594</v>
      </c>
      <c r="D7" s="548">
        <v>2016</v>
      </c>
      <c r="E7" s="548">
        <v>2015</v>
      </c>
      <c r="F7" s="548">
        <v>2016</v>
      </c>
      <c r="G7" s="548" t="s">
        <v>594</v>
      </c>
      <c r="H7" s="548">
        <v>2016</v>
      </c>
      <c r="I7" s="548">
        <v>2015</v>
      </c>
      <c r="J7" s="548">
        <v>2016</v>
      </c>
      <c r="K7" s="548" t="s">
        <v>594</v>
      </c>
      <c r="L7" s="548">
        <v>2016</v>
      </c>
      <c r="M7" s="548">
        <v>2015</v>
      </c>
      <c r="N7" s="548">
        <v>2016</v>
      </c>
      <c r="O7" s="548" t="s">
        <v>594</v>
      </c>
      <c r="P7" s="548">
        <v>2016</v>
      </c>
      <c r="Q7" s="548">
        <v>2015</v>
      </c>
      <c r="R7" s="548">
        <v>2016</v>
      </c>
      <c r="S7" s="548" t="s">
        <v>594</v>
      </c>
      <c r="T7" s="548">
        <v>2016</v>
      </c>
      <c r="U7" s="548">
        <v>2015</v>
      </c>
      <c r="V7" s="548">
        <v>2016</v>
      </c>
      <c r="W7" s="1052"/>
    </row>
    <row r="8" spans="1:25">
      <c r="A8" s="611"/>
      <c r="B8" s="441"/>
      <c r="C8" s="441"/>
      <c r="D8" s="441"/>
      <c r="E8" s="441"/>
      <c r="F8" s="441"/>
      <c r="G8" s="441"/>
      <c r="H8" s="441"/>
      <c r="I8" s="441"/>
      <c r="J8" s="441"/>
      <c r="K8" s="441"/>
      <c r="L8" s="441"/>
      <c r="M8" s="441"/>
      <c r="N8" s="441"/>
      <c r="O8" s="441"/>
      <c r="P8" s="441"/>
      <c r="Q8" s="441"/>
      <c r="R8" s="441"/>
      <c r="S8" s="441"/>
      <c r="T8" s="441"/>
      <c r="U8" s="441"/>
      <c r="V8" s="441"/>
      <c r="W8" s="442"/>
    </row>
    <row r="9" spans="1:25" s="47" customFormat="1">
      <c r="A9" s="610"/>
      <c r="B9" s="551" t="s">
        <v>6</v>
      </c>
      <c r="C9" s="204">
        <v>18</v>
      </c>
      <c r="D9" s="204">
        <v>15</v>
      </c>
      <c r="E9" s="198">
        <v>0.15300657928290917</v>
      </c>
      <c r="F9" s="198">
        <v>0.12750548273575762</v>
      </c>
      <c r="G9" s="204">
        <v>63</v>
      </c>
      <c r="H9" s="204">
        <v>104</v>
      </c>
      <c r="I9" s="198">
        <v>0.14814884490932351</v>
      </c>
      <c r="J9" s="198">
        <v>0.24456317254872448</v>
      </c>
      <c r="K9" s="204">
        <v>46</v>
      </c>
      <c r="L9" s="204">
        <v>50</v>
      </c>
      <c r="M9" s="198">
        <v>0.39101681372299008</v>
      </c>
      <c r="N9" s="198">
        <v>0.42501827578585877</v>
      </c>
      <c r="O9" s="204">
        <v>245</v>
      </c>
      <c r="P9" s="204">
        <v>268</v>
      </c>
      <c r="Q9" s="198">
        <v>0.57613439686959145</v>
      </c>
      <c r="R9" s="198">
        <v>0.6302204831063285</v>
      </c>
      <c r="S9" s="345">
        <v>372</v>
      </c>
      <c r="T9" s="345">
        <v>437</v>
      </c>
      <c r="U9" s="198">
        <v>0.68522168395070826</v>
      </c>
      <c r="V9" s="198">
        <v>0.80495127926467613</v>
      </c>
      <c r="W9" s="198">
        <v>17.473118279569903</v>
      </c>
      <c r="Y9" s="96"/>
    </row>
    <row r="10" spans="1:25" s="47" customFormat="1">
      <c r="B10" s="442"/>
      <c r="C10" s="27"/>
      <c r="D10" s="27"/>
      <c r="E10" s="19"/>
      <c r="F10" s="19"/>
      <c r="G10" s="27"/>
      <c r="H10" s="27"/>
      <c r="I10" s="19"/>
      <c r="J10" s="19"/>
      <c r="K10" s="27"/>
      <c r="L10" s="27"/>
      <c r="M10" s="19"/>
      <c r="N10" s="19"/>
      <c r="O10" s="27"/>
      <c r="P10" s="27"/>
      <c r="Q10" s="19"/>
      <c r="R10" s="19"/>
      <c r="S10" s="346"/>
      <c r="T10" s="346"/>
      <c r="U10" s="19"/>
      <c r="V10" s="49"/>
      <c r="W10" s="19"/>
      <c r="X10" s="96"/>
      <c r="Y10" s="96"/>
    </row>
    <row r="11" spans="1:25" s="47" customFormat="1">
      <c r="A11" s="1028" t="s">
        <v>434</v>
      </c>
      <c r="B11" s="50" t="s">
        <v>25</v>
      </c>
      <c r="C11" s="737" t="s">
        <v>40</v>
      </c>
      <c r="D11" s="737" t="s">
        <v>40</v>
      </c>
      <c r="E11" s="14" t="s">
        <v>40</v>
      </c>
      <c r="F11" s="737" t="s">
        <v>40</v>
      </c>
      <c r="G11" s="738">
        <v>2</v>
      </c>
      <c r="H11" s="738">
        <v>2</v>
      </c>
      <c r="I11" s="14">
        <v>0.28030833917309039</v>
      </c>
      <c r="J11" s="14">
        <v>0.28030833917309039</v>
      </c>
      <c r="K11" s="457" t="s">
        <v>40</v>
      </c>
      <c r="L11" s="739">
        <v>1</v>
      </c>
      <c r="M11" s="14" t="s">
        <v>40</v>
      </c>
      <c r="N11" s="14">
        <v>0.4585052728106373</v>
      </c>
      <c r="O11" s="738">
        <v>6</v>
      </c>
      <c r="P11" s="738">
        <v>7</v>
      </c>
      <c r="Q11" s="14">
        <v>0.84092501751927118</v>
      </c>
      <c r="R11" s="14">
        <v>0.98107918710581643</v>
      </c>
      <c r="S11" s="349">
        <v>8</v>
      </c>
      <c r="T11" s="349">
        <v>10</v>
      </c>
      <c r="U11" s="14">
        <v>0.85873765564620008</v>
      </c>
      <c r="V11" s="14">
        <v>1.0734220695577501</v>
      </c>
      <c r="W11" s="14">
        <v>25</v>
      </c>
      <c r="X11" s="19"/>
      <c r="Y11" s="96"/>
    </row>
    <row r="12" spans="1:25" s="47" customFormat="1">
      <c r="A12" s="1029"/>
      <c r="B12" s="47" t="s">
        <v>18</v>
      </c>
      <c r="C12" s="740" t="s">
        <v>40</v>
      </c>
      <c r="D12" s="740" t="s">
        <v>40</v>
      </c>
      <c r="E12" s="19" t="s">
        <v>40</v>
      </c>
      <c r="F12" s="741" t="s">
        <v>40</v>
      </c>
      <c r="G12" s="351" t="s">
        <v>40</v>
      </c>
      <c r="H12" s="346">
        <v>1</v>
      </c>
      <c r="I12" s="19" t="s">
        <v>40</v>
      </c>
      <c r="J12" s="19">
        <v>0.11049723756906077</v>
      </c>
      <c r="K12" s="351" t="s">
        <v>40</v>
      </c>
      <c r="L12" s="346">
        <v>1</v>
      </c>
      <c r="M12" s="19" t="s">
        <v>40</v>
      </c>
      <c r="N12" s="19">
        <v>0.44189129474149363</v>
      </c>
      <c r="O12" s="350">
        <v>7</v>
      </c>
      <c r="P12" s="350">
        <v>7</v>
      </c>
      <c r="Q12" s="19">
        <v>0.77348066298342544</v>
      </c>
      <c r="R12" s="19">
        <v>0.77348066298342544</v>
      </c>
      <c r="S12" s="352">
        <v>7</v>
      </c>
      <c r="T12" s="352">
        <v>9</v>
      </c>
      <c r="U12" s="19">
        <v>0.61875718200300533</v>
      </c>
      <c r="V12" s="19">
        <v>0.79554494828957845</v>
      </c>
      <c r="W12" s="19">
        <v>28.571428571428584</v>
      </c>
      <c r="X12" s="19"/>
      <c r="Y12" s="96"/>
    </row>
    <row r="13" spans="1:25" s="47" customFormat="1">
      <c r="A13" s="1029"/>
      <c r="B13" s="58" t="s">
        <v>9</v>
      </c>
      <c r="C13" s="742" t="s">
        <v>40</v>
      </c>
      <c r="D13" s="742" t="s">
        <v>40</v>
      </c>
      <c r="E13" s="165">
        <v>0</v>
      </c>
      <c r="F13" s="742" t="s">
        <v>40</v>
      </c>
      <c r="G13" s="351" t="s">
        <v>40</v>
      </c>
      <c r="H13" s="346">
        <v>9</v>
      </c>
      <c r="I13" s="19" t="s">
        <v>40</v>
      </c>
      <c r="J13" s="19">
        <v>0.56511365063418317</v>
      </c>
      <c r="K13" s="350">
        <v>3</v>
      </c>
      <c r="L13" s="350">
        <v>3</v>
      </c>
      <c r="M13" s="19">
        <v>1.1645962732919255</v>
      </c>
      <c r="N13" s="19">
        <v>1.1645962732919255</v>
      </c>
      <c r="O13" s="350">
        <v>7</v>
      </c>
      <c r="P13" s="350">
        <v>14</v>
      </c>
      <c r="Q13" s="19">
        <v>0.43953283938214244</v>
      </c>
      <c r="R13" s="19">
        <v>0.87906567876428487</v>
      </c>
      <c r="S13" s="352">
        <v>10</v>
      </c>
      <c r="T13" s="352">
        <v>26</v>
      </c>
      <c r="U13" s="19">
        <v>0.54048211004215763</v>
      </c>
      <c r="V13" s="19">
        <v>1.4052534861096098</v>
      </c>
      <c r="W13" s="19">
        <v>160</v>
      </c>
      <c r="X13" s="19"/>
      <c r="Y13" s="96"/>
    </row>
    <row r="14" spans="1:25" s="47" customFormat="1">
      <c r="A14" s="1029"/>
      <c r="B14" s="58" t="s">
        <v>595</v>
      </c>
      <c r="C14" s="740" t="s">
        <v>40</v>
      </c>
      <c r="D14" s="740" t="s">
        <v>40</v>
      </c>
      <c r="E14" s="19" t="s">
        <v>40</v>
      </c>
      <c r="F14" s="741" t="s">
        <v>40</v>
      </c>
      <c r="G14" s="351" t="s">
        <v>40</v>
      </c>
      <c r="H14" s="351" t="s">
        <v>40</v>
      </c>
      <c r="I14" s="19" t="s">
        <v>40</v>
      </c>
      <c r="J14" s="19" t="s">
        <v>40</v>
      </c>
      <c r="K14" s="351" t="s">
        <v>40</v>
      </c>
      <c r="L14" s="351" t="s">
        <v>40</v>
      </c>
      <c r="M14" s="19" t="s">
        <v>40</v>
      </c>
      <c r="N14" s="19" t="s">
        <v>40</v>
      </c>
      <c r="O14" s="350">
        <v>4</v>
      </c>
      <c r="P14" s="350">
        <v>4</v>
      </c>
      <c r="Q14" s="19">
        <v>0.4710870333294076</v>
      </c>
      <c r="R14" s="19">
        <v>0.4710870333294076</v>
      </c>
      <c r="S14" s="352">
        <v>4</v>
      </c>
      <c r="T14" s="352">
        <v>4</v>
      </c>
      <c r="U14" s="19">
        <v>0.36443148688046645</v>
      </c>
      <c r="V14" s="19">
        <v>0.36443148688046645</v>
      </c>
      <c r="W14" s="19">
        <v>0</v>
      </c>
      <c r="X14" s="19"/>
      <c r="Y14" s="96"/>
    </row>
    <row r="15" spans="1:25" s="47" customFormat="1">
      <c r="A15" s="1029"/>
      <c r="B15" s="58" t="s">
        <v>29</v>
      </c>
      <c r="C15" s="743" t="s">
        <v>40</v>
      </c>
      <c r="D15" s="744">
        <v>1</v>
      </c>
      <c r="E15" s="19" t="s">
        <v>40</v>
      </c>
      <c r="F15" s="19">
        <v>0.10262725779967159</v>
      </c>
      <c r="G15" s="354" t="s">
        <v>40</v>
      </c>
      <c r="H15" s="350">
        <v>1</v>
      </c>
      <c r="I15" s="19" t="s">
        <v>40</v>
      </c>
      <c r="J15" s="19">
        <v>2.3744509082274722E-2</v>
      </c>
      <c r="K15" s="350">
        <v>1</v>
      </c>
      <c r="L15" s="354" t="s">
        <v>40</v>
      </c>
      <c r="M15" s="19">
        <v>0.10262725779967159</v>
      </c>
      <c r="N15" s="19" t="s">
        <v>40</v>
      </c>
      <c r="O15" s="354" t="s">
        <v>40</v>
      </c>
      <c r="P15" s="350">
        <v>1</v>
      </c>
      <c r="Q15" s="19" t="s">
        <v>40</v>
      </c>
      <c r="R15" s="19">
        <v>2.3744509082274722E-2</v>
      </c>
      <c r="S15" s="352">
        <v>1</v>
      </c>
      <c r="T15" s="352">
        <v>3</v>
      </c>
      <c r="U15" s="19">
        <v>1.9283055978711501E-2</v>
      </c>
      <c r="V15" s="19">
        <v>5.7849167936134517E-2</v>
      </c>
      <c r="W15" s="19">
        <v>200.00000000000006</v>
      </c>
      <c r="X15" s="19"/>
      <c r="Y15" s="96"/>
    </row>
    <row r="16" spans="1:25" s="47" customFormat="1">
      <c r="A16" s="1029"/>
      <c r="B16" s="58" t="s">
        <v>30</v>
      </c>
      <c r="C16" s="744">
        <v>1</v>
      </c>
      <c r="D16" s="744">
        <v>0</v>
      </c>
      <c r="E16" s="19">
        <v>0.36153289949385392</v>
      </c>
      <c r="F16" s="743" t="s">
        <v>40</v>
      </c>
      <c r="G16" s="350">
        <v>3</v>
      </c>
      <c r="H16" s="350">
        <v>6</v>
      </c>
      <c r="I16" s="19">
        <v>0.1881703568964436</v>
      </c>
      <c r="J16" s="19">
        <v>0.37634071379288719</v>
      </c>
      <c r="K16" s="351" t="s">
        <v>40</v>
      </c>
      <c r="L16" s="346">
        <v>1</v>
      </c>
      <c r="M16" s="19" t="s">
        <v>40</v>
      </c>
      <c r="N16" s="19">
        <v>0.36153289949385392</v>
      </c>
      <c r="O16" s="350">
        <v>21</v>
      </c>
      <c r="P16" s="350">
        <v>10</v>
      </c>
      <c r="Q16" s="19">
        <v>1.3171924982751051</v>
      </c>
      <c r="R16" s="19">
        <v>0.6272345229881453</v>
      </c>
      <c r="S16" s="352">
        <v>25</v>
      </c>
      <c r="T16" s="352">
        <v>17</v>
      </c>
      <c r="U16" s="19">
        <v>1.3362552782083501</v>
      </c>
      <c r="V16" s="19">
        <v>0.90865358918167727</v>
      </c>
      <c r="W16" s="19">
        <v>-32.000000000000057</v>
      </c>
      <c r="X16" s="19"/>
      <c r="Y16" s="96"/>
    </row>
    <row r="17" spans="1:25" s="47" customFormat="1">
      <c r="A17" s="1029"/>
      <c r="B17" s="58" t="s">
        <v>42</v>
      </c>
      <c r="C17" s="744">
        <v>1</v>
      </c>
      <c r="D17" s="744">
        <v>0</v>
      </c>
      <c r="E17" s="19">
        <v>0.55493895671476134</v>
      </c>
      <c r="F17" s="743" t="s">
        <v>40</v>
      </c>
      <c r="G17" s="350">
        <v>1</v>
      </c>
      <c r="H17" s="350">
        <v>3</v>
      </c>
      <c r="I17" s="19">
        <v>0.10795638562020944</v>
      </c>
      <c r="J17" s="19">
        <v>0.32386915686062828</v>
      </c>
      <c r="K17" s="351" t="s">
        <v>40</v>
      </c>
      <c r="L17" s="350">
        <v>2</v>
      </c>
      <c r="M17" s="351" t="s">
        <v>40</v>
      </c>
      <c r="N17" s="19">
        <v>1.1098779134295227</v>
      </c>
      <c r="O17" s="350">
        <v>3</v>
      </c>
      <c r="P17" s="350">
        <v>2</v>
      </c>
      <c r="Q17" s="19">
        <v>0.32386915686062828</v>
      </c>
      <c r="R17" s="19">
        <v>0.21591277124041888</v>
      </c>
      <c r="S17" s="352">
        <v>5</v>
      </c>
      <c r="T17" s="352">
        <v>7</v>
      </c>
      <c r="U17" s="19">
        <v>0.45187528242205199</v>
      </c>
      <c r="V17" s="19">
        <v>0.63262539539087215</v>
      </c>
      <c r="W17" s="19">
        <v>39.999999999999858</v>
      </c>
      <c r="X17" s="19"/>
      <c r="Y17" s="96"/>
    </row>
    <row r="18" spans="1:25" s="47" customFormat="1">
      <c r="A18" s="1029"/>
      <c r="B18" s="58" t="s">
        <v>31</v>
      </c>
      <c r="C18" s="744">
        <v>2</v>
      </c>
      <c r="D18" s="744">
        <v>0</v>
      </c>
      <c r="E18" s="19">
        <v>0.43020004302000431</v>
      </c>
      <c r="F18" s="743" t="s">
        <v>40</v>
      </c>
      <c r="G18" s="350">
        <v>4</v>
      </c>
      <c r="H18" s="350">
        <v>4</v>
      </c>
      <c r="I18" s="19">
        <v>0.22902948754652161</v>
      </c>
      <c r="J18" s="19">
        <v>0.22902948754652161</v>
      </c>
      <c r="K18" s="350">
        <v>3</v>
      </c>
      <c r="L18" s="350">
        <v>2</v>
      </c>
      <c r="M18" s="19">
        <v>0.64530006453000643</v>
      </c>
      <c r="N18" s="19">
        <v>0.43020004302000431</v>
      </c>
      <c r="O18" s="350">
        <v>10</v>
      </c>
      <c r="P18" s="350">
        <v>19</v>
      </c>
      <c r="Q18" s="19">
        <v>0.57257371886630404</v>
      </c>
      <c r="R18" s="19">
        <v>1.0878900658459778</v>
      </c>
      <c r="S18" s="352">
        <v>19</v>
      </c>
      <c r="T18" s="352">
        <v>25</v>
      </c>
      <c r="U18" s="19">
        <v>0.85918422718639775</v>
      </c>
      <c r="V18" s="19">
        <v>1.1305055620873656</v>
      </c>
      <c r="W18" s="19">
        <v>31.578947368421069</v>
      </c>
      <c r="X18" s="19"/>
      <c r="Y18" s="96"/>
    </row>
    <row r="19" spans="1:25" s="47" customFormat="1">
      <c r="A19" s="1029"/>
      <c r="B19" s="58" t="s">
        <v>32</v>
      </c>
      <c r="C19" s="741">
        <v>1</v>
      </c>
      <c r="D19" s="741">
        <v>1</v>
      </c>
      <c r="E19" s="19">
        <v>0.16625103906899419</v>
      </c>
      <c r="F19" s="19">
        <v>0.16625103906899419</v>
      </c>
      <c r="G19" s="350">
        <v>5</v>
      </c>
      <c r="H19" s="354" t="s">
        <v>40</v>
      </c>
      <c r="I19" s="19">
        <v>0.25842464337399212</v>
      </c>
      <c r="J19" s="19" t="s">
        <v>40</v>
      </c>
      <c r="K19" s="350">
        <v>3</v>
      </c>
      <c r="L19" s="350">
        <v>3</v>
      </c>
      <c r="M19" s="19">
        <v>0.49875311720698251</v>
      </c>
      <c r="N19" s="19">
        <v>0.49875311720698251</v>
      </c>
      <c r="O19" s="350">
        <v>18</v>
      </c>
      <c r="P19" s="350">
        <v>17</v>
      </c>
      <c r="Q19" s="19">
        <v>0.93032871614637169</v>
      </c>
      <c r="R19" s="19">
        <v>0.87864378747157335</v>
      </c>
      <c r="S19" s="352">
        <v>27</v>
      </c>
      <c r="T19" s="352">
        <v>21</v>
      </c>
      <c r="U19" s="19">
        <v>1.0645428379923501</v>
      </c>
      <c r="V19" s="19">
        <v>0.82797776288293967</v>
      </c>
      <c r="W19" s="19">
        <v>-22.222222222222157</v>
      </c>
      <c r="X19" s="19"/>
      <c r="Y19" s="96"/>
    </row>
    <row r="20" spans="1:25" s="47" customFormat="1">
      <c r="A20" s="1029"/>
      <c r="B20" s="58" t="s">
        <v>33</v>
      </c>
      <c r="C20" s="740" t="s">
        <v>40</v>
      </c>
      <c r="D20" s="740" t="s">
        <v>40</v>
      </c>
      <c r="E20" s="19" t="s">
        <v>40</v>
      </c>
      <c r="F20" s="741" t="s">
        <v>40</v>
      </c>
      <c r="G20" s="350">
        <v>1</v>
      </c>
      <c r="H20" s="350">
        <v>2</v>
      </c>
      <c r="I20" s="19">
        <v>0.18744142455482701</v>
      </c>
      <c r="J20" s="19">
        <v>0.37488284910965325</v>
      </c>
      <c r="K20" s="351" t="s">
        <v>40</v>
      </c>
      <c r="L20" s="351" t="s">
        <v>40</v>
      </c>
      <c r="M20" s="19" t="s">
        <v>40</v>
      </c>
      <c r="N20" s="19" t="s">
        <v>40</v>
      </c>
      <c r="O20" s="350">
        <v>7</v>
      </c>
      <c r="P20" s="350">
        <v>7</v>
      </c>
      <c r="Q20" s="19">
        <v>1.3120899718837864</v>
      </c>
      <c r="R20" s="19">
        <v>1.3120899718837864</v>
      </c>
      <c r="S20" s="352">
        <v>8</v>
      </c>
      <c r="T20" s="352">
        <v>9</v>
      </c>
      <c r="U20" s="19">
        <v>1.1644832605531297</v>
      </c>
      <c r="V20" s="19">
        <v>1.3100436681222707</v>
      </c>
      <c r="W20" s="19">
        <v>12.499999999999972</v>
      </c>
      <c r="X20" s="19"/>
      <c r="Y20" s="96"/>
    </row>
    <row r="21" spans="1:25" s="47" customFormat="1">
      <c r="A21" s="1029"/>
      <c r="B21" s="58" t="s">
        <v>12</v>
      </c>
      <c r="C21" s="744">
        <v>2</v>
      </c>
      <c r="D21" s="744">
        <v>2</v>
      </c>
      <c r="E21" s="19">
        <v>0.18891092849721355</v>
      </c>
      <c r="F21" s="19">
        <v>0.18891092849721355</v>
      </c>
      <c r="G21" s="350">
        <v>23</v>
      </c>
      <c r="H21" s="350">
        <v>38</v>
      </c>
      <c r="I21" s="19">
        <v>0.49853690256854882</v>
      </c>
      <c r="J21" s="19">
        <v>0.82366966511325457</v>
      </c>
      <c r="K21" s="350">
        <v>9</v>
      </c>
      <c r="L21" s="350">
        <v>9</v>
      </c>
      <c r="M21" s="19">
        <v>0.85009917823746106</v>
      </c>
      <c r="N21" s="19">
        <v>0.85009917823746106</v>
      </c>
      <c r="O21" s="350">
        <v>64</v>
      </c>
      <c r="P21" s="350">
        <v>83</v>
      </c>
      <c r="Q21" s="19">
        <v>1.3872331201907446</v>
      </c>
      <c r="R21" s="19">
        <v>1.7990679527473719</v>
      </c>
      <c r="S21" s="352">
        <v>98</v>
      </c>
      <c r="T21" s="352">
        <v>132</v>
      </c>
      <c r="U21" s="19">
        <v>1.7277246923592255</v>
      </c>
      <c r="V21" s="19">
        <v>2.3271393815450794</v>
      </c>
      <c r="W21" s="19">
        <v>34.693877551020421</v>
      </c>
      <c r="X21" s="19"/>
      <c r="Y21" s="96"/>
    </row>
    <row r="22" spans="1:25" s="47" customFormat="1">
      <c r="A22" s="1029"/>
      <c r="B22" s="58" t="s">
        <v>35</v>
      </c>
      <c r="C22" s="743" t="s">
        <v>40</v>
      </c>
      <c r="D22" s="743" t="s">
        <v>40</v>
      </c>
      <c r="E22" s="19" t="s">
        <v>40</v>
      </c>
      <c r="F22" s="741" t="s">
        <v>40</v>
      </c>
      <c r="G22" s="354" t="s">
        <v>40</v>
      </c>
      <c r="H22" s="350">
        <v>1</v>
      </c>
      <c r="I22" s="19" t="s">
        <v>40</v>
      </c>
      <c r="J22" s="19">
        <v>0.11203226529240422</v>
      </c>
      <c r="K22" s="346">
        <v>2</v>
      </c>
      <c r="L22" s="346">
        <v>2</v>
      </c>
      <c r="M22" s="19">
        <v>1.0368066355624677</v>
      </c>
      <c r="N22" s="19">
        <v>1.0368066355624677</v>
      </c>
      <c r="O22" s="350">
        <v>7</v>
      </c>
      <c r="P22" s="350">
        <v>8</v>
      </c>
      <c r="Q22" s="19">
        <v>0.78422585704682946</v>
      </c>
      <c r="R22" s="19">
        <v>0.89625812233923374</v>
      </c>
      <c r="S22" s="352">
        <v>9</v>
      </c>
      <c r="T22" s="352">
        <v>11</v>
      </c>
      <c r="U22" s="19">
        <v>0.82911100875172727</v>
      </c>
      <c r="V22" s="19">
        <v>1.0133578995854444</v>
      </c>
      <c r="W22" s="19">
        <v>22.222222222222214</v>
      </c>
      <c r="X22" s="19"/>
      <c r="Y22" s="96"/>
    </row>
    <row r="23" spans="1:25" s="47" customFormat="1">
      <c r="A23" s="1030"/>
      <c r="B23" s="175" t="s">
        <v>13</v>
      </c>
      <c r="C23" s="745" t="s">
        <v>40</v>
      </c>
      <c r="D23" s="745" t="s">
        <v>40</v>
      </c>
      <c r="E23" s="146" t="s">
        <v>40</v>
      </c>
      <c r="F23" s="746" t="s">
        <v>40</v>
      </c>
      <c r="G23" s="747" t="s">
        <v>40</v>
      </c>
      <c r="H23" s="748">
        <v>1</v>
      </c>
      <c r="I23" s="146" t="s">
        <v>40</v>
      </c>
      <c r="J23" s="146">
        <v>8.6505190311418678E-2</v>
      </c>
      <c r="K23" s="747" t="s">
        <v>40</v>
      </c>
      <c r="L23" s="747" t="s">
        <v>40</v>
      </c>
      <c r="M23" s="146" t="s">
        <v>40</v>
      </c>
      <c r="N23" s="146" t="s">
        <v>40</v>
      </c>
      <c r="O23" s="634">
        <v>1</v>
      </c>
      <c r="P23" s="634">
        <v>2</v>
      </c>
      <c r="Q23" s="146">
        <v>8.6505190311418678E-2</v>
      </c>
      <c r="R23" s="146">
        <v>0.17301038062283736</v>
      </c>
      <c r="S23" s="636">
        <v>1</v>
      </c>
      <c r="T23" s="636">
        <v>3</v>
      </c>
      <c r="U23" s="146">
        <v>6.7792014100738901E-2</v>
      </c>
      <c r="V23" s="146">
        <v>0.20337604230221681</v>
      </c>
      <c r="W23" s="146">
        <v>200.00000000000017</v>
      </c>
      <c r="X23" s="19"/>
      <c r="Y23" s="96"/>
    </row>
    <row r="24" spans="1:25" s="47" customFormat="1">
      <c r="A24" s="546"/>
      <c r="B24" s="58"/>
      <c r="C24" s="740"/>
      <c r="D24" s="740"/>
      <c r="E24" s="19"/>
      <c r="F24" s="19"/>
      <c r="G24" s="351"/>
      <c r="H24" s="346"/>
      <c r="I24" s="19"/>
      <c r="J24" s="19"/>
      <c r="K24" s="351"/>
      <c r="L24" s="351"/>
      <c r="M24" s="19"/>
      <c r="N24" s="19"/>
      <c r="O24" s="350"/>
      <c r="P24" s="350"/>
      <c r="Q24" s="19"/>
      <c r="R24" s="19"/>
      <c r="S24" s="352"/>
      <c r="T24" s="352"/>
      <c r="U24" s="19"/>
      <c r="V24" s="19"/>
      <c r="W24" s="19"/>
      <c r="X24" s="19"/>
      <c r="Y24" s="96"/>
    </row>
    <row r="25" spans="1:25" s="47" customFormat="1">
      <c r="A25" s="1028" t="s">
        <v>435</v>
      </c>
      <c r="B25" s="50" t="s">
        <v>41</v>
      </c>
      <c r="C25" s="749" t="s">
        <v>7</v>
      </c>
      <c r="D25" s="749" t="s">
        <v>7</v>
      </c>
      <c r="E25" s="14" t="s">
        <v>7</v>
      </c>
      <c r="F25" s="737" t="s">
        <v>7</v>
      </c>
      <c r="G25" s="348" t="s">
        <v>40</v>
      </c>
      <c r="H25" s="349">
        <v>2</v>
      </c>
      <c r="I25" s="14" t="s">
        <v>40</v>
      </c>
      <c r="J25" s="14">
        <v>0.73746312684365778</v>
      </c>
      <c r="K25" s="347" t="s">
        <v>7</v>
      </c>
      <c r="L25" s="164" t="s">
        <v>7</v>
      </c>
      <c r="M25" s="14" t="s">
        <v>7</v>
      </c>
      <c r="N25" s="14" t="s">
        <v>7</v>
      </c>
      <c r="O25" s="349">
        <v>3</v>
      </c>
      <c r="P25" s="457" t="s">
        <v>40</v>
      </c>
      <c r="Q25" s="14">
        <v>1.1061946902654867</v>
      </c>
      <c r="R25" s="457" t="s">
        <v>40</v>
      </c>
      <c r="S25" s="349">
        <v>3</v>
      </c>
      <c r="T25" s="349">
        <v>2</v>
      </c>
      <c r="U25" s="14">
        <v>0.78988941548183256</v>
      </c>
      <c r="V25" s="14">
        <v>0.526592943654555</v>
      </c>
      <c r="W25" s="14">
        <v>-33.333333333333343</v>
      </c>
      <c r="X25" s="19"/>
      <c r="Y25" s="96"/>
    </row>
    <row r="26" spans="1:25" s="47" customFormat="1">
      <c r="A26" s="1029"/>
      <c r="B26" s="58" t="s">
        <v>65</v>
      </c>
      <c r="C26" s="740" t="s">
        <v>40</v>
      </c>
      <c r="D26" s="740" t="s">
        <v>40</v>
      </c>
      <c r="E26" s="19" t="s">
        <v>40</v>
      </c>
      <c r="F26" s="741" t="s">
        <v>40</v>
      </c>
      <c r="G26" s="351" t="s">
        <v>40</v>
      </c>
      <c r="H26" s="346">
        <v>4</v>
      </c>
      <c r="I26" s="19" t="s">
        <v>40</v>
      </c>
      <c r="J26" s="19">
        <v>0.33472803347280339</v>
      </c>
      <c r="K26" s="351" t="s">
        <v>40</v>
      </c>
      <c r="L26" s="346">
        <v>2</v>
      </c>
      <c r="M26" s="19" t="s">
        <v>40</v>
      </c>
      <c r="N26" s="19">
        <v>0.65811122079631457</v>
      </c>
      <c r="O26" s="350">
        <v>3</v>
      </c>
      <c r="P26" s="350">
        <v>8</v>
      </c>
      <c r="Q26" s="19">
        <v>0.25104602510460255</v>
      </c>
      <c r="R26" s="19">
        <v>0.66945606694560678</v>
      </c>
      <c r="S26" s="352">
        <v>3</v>
      </c>
      <c r="T26" s="352">
        <v>14</v>
      </c>
      <c r="U26" s="19">
        <v>0.20014677430115418</v>
      </c>
      <c r="V26" s="19">
        <v>0.93401828007205279</v>
      </c>
      <c r="W26" s="19">
        <v>366.66666666666663</v>
      </c>
      <c r="X26" s="19"/>
      <c r="Y26" s="96"/>
    </row>
    <row r="27" spans="1:25" s="47" customFormat="1">
      <c r="A27" s="1029"/>
      <c r="B27" s="58" t="s">
        <v>27</v>
      </c>
      <c r="C27" s="743" t="s">
        <v>40</v>
      </c>
      <c r="D27" s="743" t="s">
        <v>40</v>
      </c>
      <c r="E27" s="19" t="s">
        <v>40</v>
      </c>
      <c r="F27" s="741" t="s">
        <v>40</v>
      </c>
      <c r="G27" s="350">
        <v>2</v>
      </c>
      <c r="H27" s="350">
        <v>3</v>
      </c>
      <c r="I27" s="19">
        <v>0.25943702166299126</v>
      </c>
      <c r="J27" s="19">
        <v>0.38915553249448698</v>
      </c>
      <c r="K27" s="354" t="s">
        <v>40</v>
      </c>
      <c r="L27" s="354" t="s">
        <v>40</v>
      </c>
      <c r="M27" s="19" t="s">
        <v>40</v>
      </c>
      <c r="N27" s="19" t="s">
        <v>40</v>
      </c>
      <c r="O27" s="350">
        <v>6</v>
      </c>
      <c r="P27" s="350">
        <v>2</v>
      </c>
      <c r="Q27" s="19">
        <v>0.77831106498897396</v>
      </c>
      <c r="R27" s="19">
        <v>0.25943702166299126</v>
      </c>
      <c r="S27" s="352">
        <v>8</v>
      </c>
      <c r="T27" s="352">
        <v>5</v>
      </c>
      <c r="U27" s="19">
        <v>0.82110232987786103</v>
      </c>
      <c r="V27" s="19">
        <v>0.51318895617366322</v>
      </c>
      <c r="W27" s="19">
        <v>-37.499999999999986</v>
      </c>
      <c r="X27" s="19"/>
      <c r="Y27" s="96"/>
    </row>
    <row r="28" spans="1:25" s="47" customFormat="1">
      <c r="A28" s="1029"/>
      <c r="B28" s="58" t="s">
        <v>28</v>
      </c>
      <c r="C28" s="740" t="s">
        <v>40</v>
      </c>
      <c r="D28" s="740" t="s">
        <v>40</v>
      </c>
      <c r="E28" s="19" t="s">
        <v>40</v>
      </c>
      <c r="F28" s="741" t="s">
        <v>40</v>
      </c>
      <c r="G28" s="350">
        <v>1</v>
      </c>
      <c r="H28" s="350">
        <v>1</v>
      </c>
      <c r="I28" s="19">
        <v>0.15199878400972791</v>
      </c>
      <c r="J28" s="19">
        <v>0.15199878400972791</v>
      </c>
      <c r="K28" s="351" t="s">
        <v>40</v>
      </c>
      <c r="L28" s="351" t="s">
        <v>40</v>
      </c>
      <c r="M28" s="19" t="s">
        <v>40</v>
      </c>
      <c r="N28" s="19" t="s">
        <v>40</v>
      </c>
      <c r="O28" s="350">
        <v>3</v>
      </c>
      <c r="P28" s="350">
        <v>3</v>
      </c>
      <c r="Q28" s="19">
        <v>0.45599635202918376</v>
      </c>
      <c r="R28" s="19">
        <v>0.45599635202918376</v>
      </c>
      <c r="S28" s="352">
        <v>4</v>
      </c>
      <c r="T28" s="352">
        <v>4</v>
      </c>
      <c r="U28" s="19">
        <v>0.4461795872838818</v>
      </c>
      <c r="V28" s="19">
        <v>0.4461795872838818</v>
      </c>
      <c r="W28" s="19">
        <v>0</v>
      </c>
      <c r="X28" s="19"/>
      <c r="Y28" s="96"/>
    </row>
    <row r="29" spans="1:25" s="47" customFormat="1">
      <c r="A29" s="1029"/>
      <c r="B29" s="58" t="s">
        <v>66</v>
      </c>
      <c r="C29" s="743" t="s">
        <v>40</v>
      </c>
      <c r="D29" s="743" t="s">
        <v>40</v>
      </c>
      <c r="E29" s="19" t="s">
        <v>40</v>
      </c>
      <c r="F29" s="741" t="s">
        <v>40</v>
      </c>
      <c r="G29" s="354" t="s">
        <v>40</v>
      </c>
      <c r="H29" s="354" t="s">
        <v>40</v>
      </c>
      <c r="I29" s="19" t="s">
        <v>40</v>
      </c>
      <c r="J29" s="19" t="s">
        <v>40</v>
      </c>
      <c r="K29" s="350">
        <v>4</v>
      </c>
      <c r="L29" s="350">
        <v>1</v>
      </c>
      <c r="M29" s="19">
        <v>2.0650490449148169</v>
      </c>
      <c r="N29" s="19">
        <v>0.51626226122870422</v>
      </c>
      <c r="O29" s="350">
        <v>1</v>
      </c>
      <c r="P29" s="350">
        <v>2</v>
      </c>
      <c r="Q29" s="19">
        <v>0.19029495718363462</v>
      </c>
      <c r="R29" s="19">
        <v>0.38058991436726924</v>
      </c>
      <c r="S29" s="352">
        <v>5</v>
      </c>
      <c r="T29" s="352">
        <v>3</v>
      </c>
      <c r="U29" s="19">
        <v>0.69521690767519473</v>
      </c>
      <c r="V29" s="19">
        <v>0.41713014460511683</v>
      </c>
      <c r="W29" s="19">
        <v>-40.000000000000007</v>
      </c>
      <c r="X29" s="19"/>
      <c r="Y29" s="96"/>
    </row>
    <row r="30" spans="1:25" s="47" customFormat="1">
      <c r="A30" s="1029"/>
      <c r="B30" s="58" t="s">
        <v>36</v>
      </c>
      <c r="C30" s="744">
        <v>2</v>
      </c>
      <c r="D30" s="743" t="s">
        <v>40</v>
      </c>
      <c r="E30" s="19">
        <v>0.36101083032490972</v>
      </c>
      <c r="F30" s="741" t="s">
        <v>40</v>
      </c>
      <c r="G30" s="350">
        <v>2</v>
      </c>
      <c r="H30" s="350">
        <v>4</v>
      </c>
      <c r="I30" s="19">
        <v>9.8015192354814998E-2</v>
      </c>
      <c r="J30" s="19">
        <v>0.19603038470963</v>
      </c>
      <c r="K30" s="351" t="s">
        <v>7</v>
      </c>
      <c r="L30" s="351" t="s">
        <v>7</v>
      </c>
      <c r="M30" s="19" t="s">
        <v>7</v>
      </c>
      <c r="N30" s="19" t="s">
        <v>7</v>
      </c>
      <c r="O30" s="350">
        <v>10</v>
      </c>
      <c r="P30" s="350">
        <v>8</v>
      </c>
      <c r="Q30" s="19">
        <v>0.49007596177407498</v>
      </c>
      <c r="R30" s="19">
        <v>0.39206076941925999</v>
      </c>
      <c r="S30" s="352">
        <v>14</v>
      </c>
      <c r="T30" s="352">
        <v>12</v>
      </c>
      <c r="U30" s="19">
        <v>0.5396030063596069</v>
      </c>
      <c r="V30" s="19">
        <v>0.46251686259394875</v>
      </c>
      <c r="W30" s="19">
        <v>-14.285714285714292</v>
      </c>
      <c r="X30" s="19"/>
      <c r="Y30" s="96"/>
    </row>
    <row r="31" spans="1:25" s="47" customFormat="1">
      <c r="A31" s="1029"/>
      <c r="B31" s="58" t="s">
        <v>14</v>
      </c>
      <c r="C31" s="744">
        <v>3</v>
      </c>
      <c r="D31" s="744">
        <v>5</v>
      </c>
      <c r="E31" s="19">
        <v>9.2942561496994855E-2</v>
      </c>
      <c r="F31" s="19">
        <v>0.15490426916165809</v>
      </c>
      <c r="G31" s="350">
        <v>13</v>
      </c>
      <c r="H31" s="350">
        <v>19</v>
      </c>
      <c r="I31" s="19">
        <v>0.14528710968059189</v>
      </c>
      <c r="J31" s="19">
        <v>0.21234269876394196</v>
      </c>
      <c r="K31" s="350">
        <v>11</v>
      </c>
      <c r="L31" s="350">
        <v>16</v>
      </c>
      <c r="M31" s="19">
        <v>0.34078939215564785</v>
      </c>
      <c r="N31" s="19">
        <v>0.49569366131730591</v>
      </c>
      <c r="O31" s="350">
        <v>39</v>
      </c>
      <c r="P31" s="350">
        <v>40</v>
      </c>
      <c r="Q31" s="19">
        <v>0.43586132904177566</v>
      </c>
      <c r="R31" s="19">
        <v>0.44703726055566734</v>
      </c>
      <c r="S31" s="352">
        <v>66</v>
      </c>
      <c r="T31" s="352">
        <v>80</v>
      </c>
      <c r="U31" s="19">
        <v>0.54206774204146002</v>
      </c>
      <c r="V31" s="19">
        <v>0.65705180853510303</v>
      </c>
      <c r="W31" s="19">
        <v>21.212121212121204</v>
      </c>
      <c r="X31" s="19"/>
      <c r="Y31" s="96"/>
    </row>
    <row r="32" spans="1:25" s="47" customFormat="1">
      <c r="A32" s="1030"/>
      <c r="B32" s="175" t="s">
        <v>67</v>
      </c>
      <c r="C32" s="750">
        <v>1</v>
      </c>
      <c r="D32" s="751" t="s">
        <v>40</v>
      </c>
      <c r="E32" s="146">
        <v>0.76569678407350694</v>
      </c>
      <c r="F32" s="752" t="s">
        <v>40</v>
      </c>
      <c r="G32" s="636">
        <v>1</v>
      </c>
      <c r="H32" s="633" t="s">
        <v>40</v>
      </c>
      <c r="I32" s="146">
        <v>0.21459227467811157</v>
      </c>
      <c r="J32" s="146" t="s">
        <v>40</v>
      </c>
      <c r="K32" s="747" t="s">
        <v>40</v>
      </c>
      <c r="L32" s="748">
        <v>2</v>
      </c>
      <c r="M32" s="146" t="s">
        <v>40</v>
      </c>
      <c r="N32" s="146">
        <v>1.5313935681470139</v>
      </c>
      <c r="O32" s="636">
        <v>5</v>
      </c>
      <c r="P32" s="636">
        <v>5</v>
      </c>
      <c r="Q32" s="146">
        <v>1.0729613733905579</v>
      </c>
      <c r="R32" s="146">
        <v>1.0729613733905579</v>
      </c>
      <c r="S32" s="636">
        <v>7</v>
      </c>
      <c r="T32" s="636">
        <v>7</v>
      </c>
      <c r="U32" s="146">
        <v>1.1733154542406972</v>
      </c>
      <c r="V32" s="146">
        <v>1.1733154542406972</v>
      </c>
      <c r="W32" s="146">
        <v>0</v>
      </c>
      <c r="X32" s="19"/>
      <c r="Y32" s="96"/>
    </row>
    <row r="33" spans="1:25" s="47" customFormat="1">
      <c r="A33" s="546"/>
      <c r="B33" s="58"/>
      <c r="C33" s="744"/>
      <c r="D33" s="743"/>
      <c r="E33" s="19"/>
      <c r="F33" s="114"/>
      <c r="G33" s="352"/>
      <c r="H33" s="353"/>
      <c r="I33" s="19"/>
      <c r="J33" s="19"/>
      <c r="K33" s="351"/>
      <c r="L33" s="346"/>
      <c r="M33" s="19"/>
      <c r="N33" s="19"/>
      <c r="O33" s="352"/>
      <c r="P33" s="352"/>
      <c r="Q33" s="19"/>
      <c r="R33" s="19"/>
      <c r="S33" s="352"/>
      <c r="T33" s="352"/>
      <c r="U33" s="19"/>
      <c r="V33" s="19"/>
      <c r="W33" s="19"/>
      <c r="X33" s="19"/>
      <c r="Y33" s="96"/>
    </row>
    <row r="34" spans="1:25" s="47" customFormat="1">
      <c r="A34" s="1028" t="s">
        <v>436</v>
      </c>
      <c r="B34" s="698" t="s">
        <v>15</v>
      </c>
      <c r="C34" s="749" t="s">
        <v>40</v>
      </c>
      <c r="D34" s="749" t="s">
        <v>40</v>
      </c>
      <c r="E34" s="14" t="s">
        <v>40</v>
      </c>
      <c r="F34" s="749" t="s">
        <v>40</v>
      </c>
      <c r="G34" s="348" t="s">
        <v>40</v>
      </c>
      <c r="H34" s="348" t="s">
        <v>40</v>
      </c>
      <c r="I34" s="14" t="s">
        <v>40</v>
      </c>
      <c r="J34" s="14" t="s">
        <v>40</v>
      </c>
      <c r="K34" s="348" t="s">
        <v>40</v>
      </c>
      <c r="L34" s="348" t="s">
        <v>40</v>
      </c>
      <c r="M34" s="14" t="s">
        <v>40</v>
      </c>
      <c r="N34" s="14" t="s">
        <v>40</v>
      </c>
      <c r="O34" s="348" t="s">
        <v>40</v>
      </c>
      <c r="P34" s="349">
        <v>1</v>
      </c>
      <c r="Q34" s="14" t="s">
        <v>40</v>
      </c>
      <c r="R34" s="14">
        <v>0.27027027027027029</v>
      </c>
      <c r="S34" s="349" t="s">
        <v>40</v>
      </c>
      <c r="T34" s="349">
        <v>1</v>
      </c>
      <c r="U34" s="14" t="s">
        <v>40</v>
      </c>
      <c r="V34" s="14">
        <v>0.20824656393169513</v>
      </c>
      <c r="W34" s="14">
        <v>100</v>
      </c>
      <c r="X34" s="19"/>
      <c r="Y34" s="96"/>
    </row>
    <row r="35" spans="1:25" s="47" customFormat="1">
      <c r="A35" s="1029"/>
      <c r="B35" s="58" t="s">
        <v>26</v>
      </c>
      <c r="C35" s="741">
        <v>3</v>
      </c>
      <c r="D35" s="741">
        <v>5</v>
      </c>
      <c r="E35" s="19">
        <v>0.65416484954208465</v>
      </c>
      <c r="F35" s="19">
        <v>1.0902747492368077</v>
      </c>
      <c r="G35" s="350">
        <v>2</v>
      </c>
      <c r="H35" s="350">
        <v>1</v>
      </c>
      <c r="I35" s="19">
        <v>0.13942140118508189</v>
      </c>
      <c r="J35" s="19">
        <v>6.9710700592540947E-2</v>
      </c>
      <c r="K35" s="350">
        <v>7</v>
      </c>
      <c r="L35" s="350">
        <v>3</v>
      </c>
      <c r="M35" s="19">
        <v>1.5263846489315307</v>
      </c>
      <c r="N35" s="19">
        <v>0.65416484954208465</v>
      </c>
      <c r="O35" s="350">
        <v>4</v>
      </c>
      <c r="P35" s="350">
        <v>2</v>
      </c>
      <c r="Q35" s="19">
        <v>0.27884280237016379</v>
      </c>
      <c r="R35" s="19">
        <v>0.13942140118508189</v>
      </c>
      <c r="S35" s="352">
        <v>16</v>
      </c>
      <c r="T35" s="352">
        <v>11</v>
      </c>
      <c r="U35" s="19">
        <v>0.84517458137446511</v>
      </c>
      <c r="V35" s="19">
        <v>0.58105752469494476</v>
      </c>
      <c r="W35" s="19">
        <v>-31.25</v>
      </c>
      <c r="X35" s="19"/>
      <c r="Y35" s="96"/>
    </row>
    <row r="36" spans="1:25" s="47" customFormat="1">
      <c r="A36" s="1029"/>
      <c r="B36" s="58" t="s">
        <v>43</v>
      </c>
      <c r="C36" s="743" t="s">
        <v>40</v>
      </c>
      <c r="D36" s="743" t="s">
        <v>40</v>
      </c>
      <c r="E36" s="19" t="s">
        <v>40</v>
      </c>
      <c r="F36" s="741" t="s">
        <v>40</v>
      </c>
      <c r="G36" s="350">
        <v>1</v>
      </c>
      <c r="H36" s="354" t="s">
        <v>40</v>
      </c>
      <c r="I36" s="19">
        <v>0.19230769230769232</v>
      </c>
      <c r="J36" s="19" t="s">
        <v>40</v>
      </c>
      <c r="K36" s="354" t="s">
        <v>40</v>
      </c>
      <c r="L36" s="354" t="s">
        <v>40</v>
      </c>
      <c r="M36" s="19" t="s">
        <v>40</v>
      </c>
      <c r="N36" s="19" t="s">
        <v>40</v>
      </c>
      <c r="O36" s="351" t="s">
        <v>40</v>
      </c>
      <c r="P36" s="346">
        <v>3</v>
      </c>
      <c r="Q36" s="19" t="s">
        <v>40</v>
      </c>
      <c r="R36" s="19">
        <v>0.57692307692307698</v>
      </c>
      <c r="S36" s="352">
        <v>1</v>
      </c>
      <c r="T36" s="352">
        <v>3</v>
      </c>
      <c r="U36" s="19">
        <v>0.13111315064901008</v>
      </c>
      <c r="V36" s="19">
        <v>0.39333945194703029</v>
      </c>
      <c r="W36" s="19">
        <v>200</v>
      </c>
      <c r="X36" s="19"/>
      <c r="Y36" s="96"/>
    </row>
    <row r="37" spans="1:25" s="47" customFormat="1">
      <c r="A37" s="1029"/>
      <c r="B37" s="58" t="s">
        <v>58</v>
      </c>
      <c r="C37" s="743" t="s">
        <v>40</v>
      </c>
      <c r="D37" s="743" t="s">
        <v>40</v>
      </c>
      <c r="E37" s="743" t="s">
        <v>40</v>
      </c>
      <c r="F37" s="743" t="s">
        <v>40</v>
      </c>
      <c r="G37" s="346" t="s">
        <v>7</v>
      </c>
      <c r="H37" s="346" t="s">
        <v>7</v>
      </c>
      <c r="I37" s="19" t="s">
        <v>7</v>
      </c>
      <c r="J37" s="19" t="s">
        <v>40</v>
      </c>
      <c r="K37" s="165">
        <v>0</v>
      </c>
      <c r="L37" s="352">
        <v>1</v>
      </c>
      <c r="M37" s="351" t="s">
        <v>40</v>
      </c>
      <c r="N37" s="19">
        <v>1.1641443538998835</v>
      </c>
      <c r="O37" s="346">
        <v>1</v>
      </c>
      <c r="P37" s="346">
        <v>3</v>
      </c>
      <c r="Q37" s="19">
        <v>0.59916117435590177</v>
      </c>
      <c r="R37" s="19">
        <v>1.7974835230677051</v>
      </c>
      <c r="S37" s="352">
        <v>1</v>
      </c>
      <c r="T37" s="352">
        <v>4</v>
      </c>
      <c r="U37" s="19">
        <v>0.39556962025316456</v>
      </c>
      <c r="V37" s="19">
        <v>1.5822784810126582</v>
      </c>
      <c r="W37" s="19">
        <v>300.00000000000006</v>
      </c>
      <c r="X37" s="19"/>
      <c r="Y37" s="96"/>
    </row>
    <row r="38" spans="1:25" s="47" customFormat="1">
      <c r="A38" s="1030"/>
      <c r="B38" s="77" t="s">
        <v>17</v>
      </c>
      <c r="C38" s="751" t="s">
        <v>40</v>
      </c>
      <c r="D38" s="751" t="s">
        <v>40</v>
      </c>
      <c r="E38" s="751" t="s">
        <v>40</v>
      </c>
      <c r="F38" s="751" t="s">
        <v>40</v>
      </c>
      <c r="G38" s="633" t="s">
        <v>40</v>
      </c>
      <c r="H38" s="633" t="s">
        <v>40</v>
      </c>
      <c r="I38" s="146" t="s">
        <v>40</v>
      </c>
      <c r="J38" s="146" t="s">
        <v>40</v>
      </c>
      <c r="K38" s="633" t="s">
        <v>40</v>
      </c>
      <c r="L38" s="633" t="s">
        <v>40</v>
      </c>
      <c r="M38" s="146" t="s">
        <v>40</v>
      </c>
      <c r="N38" s="146" t="s">
        <v>40</v>
      </c>
      <c r="O38" s="634">
        <v>2</v>
      </c>
      <c r="P38" s="635" t="s">
        <v>40</v>
      </c>
      <c r="Q38" s="146">
        <v>0.51880674448767838</v>
      </c>
      <c r="R38" s="146" t="s">
        <v>40</v>
      </c>
      <c r="S38" s="636">
        <v>2</v>
      </c>
      <c r="T38" s="146" t="s">
        <v>40</v>
      </c>
      <c r="U38" s="146">
        <v>0.36140224069389232</v>
      </c>
      <c r="V38" s="146" t="s">
        <v>40</v>
      </c>
      <c r="W38" s="146">
        <v>-100</v>
      </c>
      <c r="X38" s="19"/>
      <c r="Y38" s="96"/>
    </row>
    <row r="39" spans="1:25" s="47" customFormat="1">
      <c r="A39" s="546"/>
      <c r="C39" s="753"/>
      <c r="D39" s="753"/>
      <c r="E39" s="114"/>
      <c r="F39" s="114"/>
      <c r="G39" s="353"/>
      <c r="H39" s="353"/>
      <c r="I39" s="19"/>
      <c r="J39" s="19"/>
      <c r="K39" s="353"/>
      <c r="L39" s="353"/>
      <c r="M39" s="19"/>
      <c r="N39" s="19"/>
      <c r="O39" s="350"/>
      <c r="P39" s="354"/>
      <c r="Q39" s="19"/>
      <c r="R39" s="19"/>
      <c r="S39" s="352"/>
      <c r="T39" s="19"/>
      <c r="U39" s="19"/>
      <c r="V39" s="19"/>
      <c r="W39" s="19"/>
      <c r="X39" s="19"/>
      <c r="Y39" s="96"/>
    </row>
    <row r="40" spans="1:25" s="47" customFormat="1">
      <c r="A40" s="464" t="s">
        <v>437</v>
      </c>
      <c r="B40" s="368" t="s">
        <v>8</v>
      </c>
      <c r="C40" s="754">
        <v>2</v>
      </c>
      <c r="D40" s="755">
        <v>1</v>
      </c>
      <c r="E40" s="591">
        <v>0.35335689045936391</v>
      </c>
      <c r="F40" s="591">
        <v>0.17667844522968196</v>
      </c>
      <c r="G40" s="756">
        <v>2</v>
      </c>
      <c r="H40" s="756">
        <v>2</v>
      </c>
      <c r="I40" s="591">
        <v>6.4435065562679222E-2</v>
      </c>
      <c r="J40" s="591">
        <v>6.4435065562679222E-2</v>
      </c>
      <c r="K40" s="756">
        <v>3</v>
      </c>
      <c r="L40" s="756">
        <v>1</v>
      </c>
      <c r="M40" s="591">
        <v>0.53003533568904593</v>
      </c>
      <c r="N40" s="591">
        <v>0.17667844522968196</v>
      </c>
      <c r="O40" s="756">
        <v>13</v>
      </c>
      <c r="P40" s="756">
        <v>10</v>
      </c>
      <c r="Q40" s="591">
        <v>0.41882792615741482</v>
      </c>
      <c r="R40" s="591">
        <v>0.32217532781339608</v>
      </c>
      <c r="S40" s="757">
        <v>20</v>
      </c>
      <c r="T40" s="757">
        <v>14</v>
      </c>
      <c r="U40" s="591">
        <v>0.54497397749257481</v>
      </c>
      <c r="V40" s="591">
        <v>0.38148178424480234</v>
      </c>
      <c r="W40" s="591">
        <v>-30</v>
      </c>
      <c r="X40" s="19"/>
      <c r="Y40" s="96"/>
    </row>
    <row r="41" spans="1:25">
      <c r="A41" s="1062" t="s">
        <v>365</v>
      </c>
      <c r="B41" s="1062"/>
      <c r="C41" s="1062"/>
      <c r="D41" s="1062"/>
      <c r="E41" s="1062"/>
      <c r="F41" s="1062"/>
      <c r="G41" s="1062"/>
      <c r="H41" s="1062"/>
      <c r="I41" s="1062"/>
      <c r="J41" s="1062"/>
      <c r="K41" s="1062"/>
      <c r="L41" s="1062"/>
      <c r="M41" s="1062"/>
      <c r="N41" s="1062"/>
      <c r="O41" s="1062"/>
      <c r="P41" s="1062"/>
      <c r="Q41" s="1062"/>
      <c r="R41" s="1062"/>
      <c r="S41" s="1062"/>
      <c r="T41" s="1062"/>
      <c r="U41" s="1062"/>
    </row>
    <row r="42" spans="1:25">
      <c r="A42" s="459" t="s">
        <v>44</v>
      </c>
      <c r="B42" s="30"/>
      <c r="C42" s="30"/>
      <c r="D42" s="30"/>
      <c r="E42" s="30"/>
      <c r="F42" s="30"/>
      <c r="G42" s="30"/>
      <c r="H42" s="30"/>
      <c r="I42" s="30"/>
      <c r="J42" s="30"/>
      <c r="K42" s="30"/>
      <c r="L42" s="30"/>
      <c r="M42" s="30"/>
      <c r="N42" s="30"/>
      <c r="O42" s="30"/>
    </row>
    <row r="43" spans="1:25">
      <c r="A43" s="25" t="s">
        <v>20</v>
      </c>
      <c r="B43" s="32"/>
      <c r="C43" s="32"/>
      <c r="D43" s="32"/>
      <c r="E43" s="32"/>
      <c r="F43" s="32"/>
      <c r="G43" s="32"/>
      <c r="H43" s="32"/>
      <c r="I43" s="32"/>
      <c r="J43" s="32"/>
      <c r="K43" s="32"/>
      <c r="L43" s="32"/>
      <c r="M43" s="32"/>
      <c r="N43" s="32"/>
      <c r="O43" s="32"/>
    </row>
    <row r="44" spans="1:25">
      <c r="A44" s="144" t="s">
        <v>432</v>
      </c>
      <c r="B44" s="32"/>
      <c r="C44" s="32"/>
      <c r="D44" s="32"/>
      <c r="E44" s="32"/>
      <c r="F44" s="32"/>
      <c r="G44" s="32"/>
      <c r="H44" s="32"/>
      <c r="I44" s="32"/>
      <c r="J44" s="32"/>
      <c r="K44" s="32"/>
      <c r="L44" s="32"/>
      <c r="M44" s="32"/>
      <c r="N44" s="32"/>
      <c r="O44" s="32"/>
      <c r="W44" s="115"/>
    </row>
    <row r="45" spans="1:25" ht="22.5" customHeight="1">
      <c r="A45" s="1031" t="s">
        <v>438</v>
      </c>
      <c r="B45" s="1031"/>
      <c r="C45" s="1031"/>
      <c r="D45" s="1031"/>
      <c r="E45" s="1031"/>
      <c r="F45" s="1031"/>
      <c r="G45" s="1031"/>
      <c r="H45" s="1031"/>
      <c r="I45" s="1031"/>
      <c r="J45" s="1031"/>
      <c r="K45" s="1031"/>
      <c r="L45" s="1031"/>
      <c r="M45" s="1031"/>
      <c r="N45" s="1031"/>
      <c r="O45" s="1031"/>
      <c r="P45" s="1031"/>
      <c r="Q45" s="1031"/>
      <c r="R45" s="1031"/>
      <c r="S45" s="1031"/>
      <c r="U45" s="115"/>
      <c r="W45" s="115"/>
    </row>
    <row r="46" spans="1:25">
      <c r="A46" s="33" t="s">
        <v>596</v>
      </c>
      <c r="B46" s="32"/>
      <c r="C46" s="32"/>
      <c r="D46" s="32"/>
      <c r="E46" s="32"/>
      <c r="F46" s="32"/>
      <c r="G46" s="32"/>
      <c r="H46" s="32"/>
      <c r="I46" s="32"/>
      <c r="J46" s="32"/>
      <c r="K46" s="32"/>
      <c r="L46" s="32"/>
      <c r="M46" s="32"/>
      <c r="N46" s="32"/>
      <c r="O46" s="32"/>
      <c r="U46" s="115"/>
      <c r="W46" s="115"/>
    </row>
    <row r="47" spans="1:25">
      <c r="A47" s="25" t="s">
        <v>597</v>
      </c>
      <c r="B47" s="32"/>
      <c r="C47" s="32"/>
      <c r="D47" s="32"/>
      <c r="E47" s="32"/>
      <c r="F47" s="32"/>
      <c r="G47" s="32"/>
      <c r="H47" s="32"/>
      <c r="I47" s="32"/>
      <c r="J47" s="32"/>
      <c r="K47" s="32"/>
      <c r="L47" s="32"/>
      <c r="M47" s="32"/>
      <c r="N47" s="32"/>
      <c r="O47" s="106"/>
      <c r="Q47" s="106"/>
      <c r="U47" s="115"/>
      <c r="W47" s="115"/>
    </row>
    <row r="48" spans="1:25">
      <c r="A48" s="25" t="s">
        <v>598</v>
      </c>
      <c r="B48" s="25"/>
      <c r="C48" s="25"/>
      <c r="D48" s="25"/>
      <c r="E48" s="25"/>
      <c r="F48" s="25"/>
      <c r="G48" s="25"/>
      <c r="H48" s="32"/>
      <c r="I48" s="32"/>
      <c r="J48" s="32"/>
      <c r="K48" s="32"/>
      <c r="L48" s="32"/>
      <c r="M48" s="32"/>
      <c r="N48" s="32"/>
      <c r="O48" s="106"/>
      <c r="Q48" s="106"/>
      <c r="U48" s="115"/>
      <c r="W48" s="115"/>
    </row>
    <row r="49" spans="1:23">
      <c r="A49" s="459" t="s">
        <v>599</v>
      </c>
      <c r="B49" s="25"/>
      <c r="C49" s="25"/>
      <c r="D49" s="25"/>
      <c r="E49" s="25"/>
      <c r="F49" s="25"/>
      <c r="G49" s="25"/>
      <c r="H49" s="32"/>
      <c r="I49" s="32"/>
      <c r="J49" s="32"/>
      <c r="K49" s="32"/>
      <c r="L49" s="32"/>
      <c r="M49" s="32"/>
      <c r="N49" s="32"/>
      <c r="O49" s="106"/>
      <c r="Q49" s="106"/>
      <c r="U49" s="115"/>
      <c r="V49" s="115"/>
      <c r="W49" s="115"/>
    </row>
    <row r="50" spans="1:23">
      <c r="A50" s="459" t="s">
        <v>600</v>
      </c>
      <c r="B50" s="25"/>
      <c r="C50" s="25"/>
      <c r="D50" s="25"/>
      <c r="E50" s="25"/>
      <c r="F50" s="25"/>
      <c r="G50" s="25"/>
      <c r="H50" s="32"/>
      <c r="I50" s="32"/>
      <c r="J50" s="32"/>
      <c r="K50" s="32"/>
      <c r="L50" s="32"/>
      <c r="M50" s="32"/>
      <c r="N50" s="32"/>
      <c r="O50" s="106"/>
      <c r="Q50" s="106"/>
    </row>
  </sheetData>
  <mergeCells count="23">
    <mergeCell ref="A45:S45"/>
    <mergeCell ref="S6:T6"/>
    <mergeCell ref="U6:V6"/>
    <mergeCell ref="A11:A23"/>
    <mergeCell ref="A25:A32"/>
    <mergeCell ref="A34:A38"/>
    <mergeCell ref="A41:U41"/>
    <mergeCell ref="A5:A7"/>
    <mergeCell ref="B5:B7"/>
    <mergeCell ref="S5:V5"/>
    <mergeCell ref="W5:W7"/>
    <mergeCell ref="C6:D6"/>
    <mergeCell ref="E6:F6"/>
    <mergeCell ref="G6:H6"/>
    <mergeCell ref="I6:J6"/>
    <mergeCell ref="K6:L6"/>
    <mergeCell ref="M6:N6"/>
    <mergeCell ref="O6:P6"/>
    <mergeCell ref="Q6:R6"/>
    <mergeCell ref="C5:F5"/>
    <mergeCell ref="G5:J5"/>
    <mergeCell ref="K5:N5"/>
    <mergeCell ref="O5:R5"/>
  </mergeCells>
  <hyperlinks>
    <hyperlink ref="V1" location="Índice!A1" display="(Voltar ao índice)"/>
  </hyperlink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48</vt:i4>
      </vt:variant>
    </vt:vector>
  </HeadingPairs>
  <TitlesOfParts>
    <vt:vector size="48" baseType="lpstr">
      <vt:lpstr>Índice</vt:lpstr>
      <vt:lpstr>T1</vt:lpstr>
      <vt:lpstr>G1</vt:lpstr>
      <vt:lpstr>T2</vt:lpstr>
      <vt:lpstr>T3</vt:lpstr>
      <vt:lpstr>G2</vt:lpstr>
      <vt:lpstr>T4</vt:lpstr>
      <vt:lpstr>T5</vt:lpstr>
      <vt:lpstr>T6</vt:lpstr>
      <vt:lpstr>G3</vt:lpstr>
      <vt:lpstr>P1</vt:lpstr>
      <vt:lpstr>T7</vt:lpstr>
      <vt:lpstr>G4</vt:lpstr>
      <vt:lpstr>P2</vt:lpstr>
      <vt:lpstr>T8</vt:lpstr>
      <vt:lpstr>T9</vt:lpstr>
      <vt:lpstr>T10</vt:lpstr>
      <vt:lpstr>T11</vt:lpstr>
      <vt:lpstr>T12</vt:lpstr>
      <vt:lpstr>T13</vt:lpstr>
      <vt:lpstr>T14</vt:lpstr>
      <vt:lpstr>T15</vt:lpstr>
      <vt:lpstr>T16</vt:lpstr>
      <vt:lpstr>T17</vt:lpstr>
      <vt:lpstr>T18</vt:lpstr>
      <vt:lpstr>T19</vt:lpstr>
      <vt:lpstr>T20</vt:lpstr>
      <vt:lpstr>T21</vt:lpstr>
      <vt:lpstr>T22</vt:lpstr>
      <vt:lpstr>T23</vt:lpstr>
      <vt:lpstr>T24</vt:lpstr>
      <vt:lpstr>T25</vt:lpstr>
      <vt:lpstr>T26</vt:lpstr>
      <vt:lpstr>T27</vt:lpstr>
      <vt:lpstr>T28</vt:lpstr>
      <vt:lpstr>T29</vt:lpstr>
      <vt:lpstr>T30</vt:lpstr>
      <vt:lpstr>T31</vt:lpstr>
      <vt:lpstr>T32</vt:lpstr>
      <vt:lpstr>T33</vt:lpstr>
      <vt:lpstr>T34</vt:lpstr>
      <vt:lpstr>T35</vt:lpstr>
      <vt:lpstr>T36</vt:lpstr>
      <vt:lpstr>T37</vt:lpstr>
      <vt:lpstr>T38</vt:lpstr>
      <vt:lpstr>T39</vt:lpstr>
      <vt:lpstr>T40</vt:lpstr>
      <vt:lpstr>G5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sbn</dc:creator>
  <cp:lastModifiedBy>membro</cp:lastModifiedBy>
  <cp:lastPrinted>2017-10-27T14:17:12Z</cp:lastPrinted>
  <dcterms:created xsi:type="dcterms:W3CDTF">2016-10-31T15:22:07Z</dcterms:created>
  <dcterms:modified xsi:type="dcterms:W3CDTF">2017-10-30T21:24:55Z</dcterms:modified>
</cp:coreProperties>
</file>