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ECEITAS PRÓPRIAS NOVO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<sst xmlns="http://schemas.openxmlformats.org/spreadsheetml/2006/main" count="47" uniqueCount="31">
  <si>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TOTAL</t>
  </si>
  <si>
    <t>JAN</t>
  </si>
  <si>
    <t>FEV</t>
  </si>
  <si>
    <t>MAR</t>
  </si>
  <si>
    <t>ABR</t>
  </si>
  <si>
    <t>MAI</t>
  </si>
  <si>
    <t>JUN</t>
  </si>
  <si>
    <t>SET</t>
  </si>
  <si>
    <t>OUT</t>
  </si>
  <si>
    <t>NOV</t>
  </si>
  <si>
    <t>DEZ</t>
  </si>
  <si>
    <t>AGO</t>
  </si>
  <si>
    <t xml:space="preserve"> MINISTÉRIO PÚBLICO DO ESTADO DO CEARÁ</t>
  </si>
  <si>
    <t>OBJETO</t>
  </si>
  <si>
    <t>VALORES PREVISTOS</t>
  </si>
  <si>
    <t>RECEITAS PRÓPRIAS - 1º SEMESTRE</t>
  </si>
  <si>
    <t>RECEITAS PRÓPRIAS - 2º SEMESTRE</t>
  </si>
  <si>
    <t xml:space="preserve">JUL </t>
  </si>
  <si>
    <t>FONTE: SEFIN</t>
  </si>
  <si>
    <t>1.1 LEI ORÇAMENTÁRIA ANUAL - RECURSOS ORDINÁRIOS</t>
  </si>
  <si>
    <t>1.2 LEI ORÇAMENTÁRIA ANUAL - RECURSOS FEDERAIS</t>
  </si>
  <si>
    <t>1.3 LEI ORÇAMENTÁRIA ANUAL - OUTROS RECURSOS</t>
  </si>
  <si>
    <t>2. RECEITAS PRÓPRIA</t>
  </si>
  <si>
    <t>2.1 RESSARCIMENTO DE DESPESAS</t>
  </si>
  <si>
    <t>2.3 RENDIMENTO DE APLICAÇÕES FINANCEIRAS</t>
  </si>
  <si>
    <t>VALORES RECEBIDOS</t>
  </si>
  <si>
    <t>(Resolução nº 86/2012, art. 5º, I, "a")</t>
  </si>
  <si>
    <t>1. CRÉDITO ORÇAMENTÁRIO LIBERADO/COTA FINANCEIRA LIBERADA</t>
  </si>
  <si>
    <t>EXERCÍCIO: 2017</t>
  </si>
  <si>
    <t>2.2 VENDA DA FOLHA DE PAGAMENTO DE PESSOAL</t>
  </si>
  <si>
    <t>ATUALIZADO ATÉ 30/06/2017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</si>
</sst>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R$ &quot;#,##0.00;[Red]&quot;R$ &quot;#,##0.00"/>
    <numFmt numFmtId="174" formatCode="#,##0.0;[Red]#,##0.0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0;[Red]0"/>
    <numFmt numFmtId="181" formatCode="0.0;[Red]0.0"/>
    <numFmt numFmtId="182" formatCode="0.00;[Red]0.00"/>
    <numFmt numFmtId="183" formatCode="[$-416]dddd\,\ d&quot; de &quot;mmmm&quot; de &quot;yyyy"/>
    <numFmt numFmtId="184" formatCode="00"/>
    <numFmt numFmtId="185" formatCode="#,##0;[Red]#,##0"/>
    <numFmt numFmtId="186" formatCode="#,##0.0"/>
    <numFmt numFmtId="187" formatCode="0.000%"/>
    <numFmt numFmtId="188" formatCode="0.0%"/>
    <numFmt numFmtId="189" formatCode="#,##0.000"/>
    <numFmt numFmtId="190" formatCode="0.00000"/>
    <numFmt numFmtId="191" formatCode="0.0000"/>
    <numFmt numFmtId="192" formatCode="0.0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72" fontId="2" fillId="0" borderId="11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/>
    </xf>
    <xf numFmtId="171" fontId="3" fillId="0" borderId="0" xfId="60" applyFont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85725</xdr:rowOff>
    </xdr:from>
    <xdr:to>
      <xdr:col>1</xdr:col>
      <xdr:colOff>533400</xdr:colOff>
      <xdr:row>5</xdr:row>
      <xdr:rowOff>76200</xdr:rowOff>
    </xdr:to>
    <xdr:pic>
      <xdr:nvPicPr>
        <xdr:cNvPr id="1" name="Picture 1" descr="Simbolo bmp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5725"/>
          <a:ext cx="809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21</xdr:row>
      <xdr:rowOff>85725</xdr:rowOff>
    </xdr:from>
    <xdr:to>
      <xdr:col>1</xdr:col>
      <xdr:colOff>533400</xdr:colOff>
      <xdr:row>26</xdr:row>
      <xdr:rowOff>76200</xdr:rowOff>
    </xdr:to>
    <xdr:pic>
      <xdr:nvPicPr>
        <xdr:cNvPr id="2" name="Picture 1" descr="Simbolo bmp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781425"/>
          <a:ext cx="809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9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6" max="6" width="7.28125" style="0" customWidth="1"/>
    <col min="7" max="7" width="14.28125" style="0" customWidth="1"/>
    <col min="8" max="12" width="12.7109375" style="0" bestFit="1" customWidth="1"/>
    <col min="13" max="13" width="13.7109375" style="0" customWidth="1"/>
    <col min="14" max="14" width="15.00390625" style="0" customWidth="1"/>
    <col min="16" max="16" width="11.7109375" style="0" bestFit="1" customWidth="1"/>
  </cols>
  <sheetData>
    <row r="3" spans="3:7" ht="15.75">
      <c r="C3" s="3" t="s">
        <v>12</v>
      </c>
      <c r="D3" s="3"/>
      <c r="E3" s="3"/>
      <c r="F3" s="3"/>
      <c r="G3" s="3"/>
    </row>
    <row r="4" spans="3:7" ht="15.75">
      <c r="C4" s="11" t="s">
        <v>28</v>
      </c>
      <c r="D4" s="11"/>
      <c r="E4" s="11"/>
      <c r="F4" s="11"/>
      <c r="G4" s="11"/>
    </row>
    <row r="5" spans="3:7" ht="15.75">
      <c r="C5" s="11" t="s">
        <v>15</v>
      </c>
      <c r="D5" s="11"/>
      <c r="E5" s="11"/>
      <c r="F5" s="11"/>
      <c r="G5" s="11"/>
    </row>
    <row r="6" ht="12.75">
      <c r="D6" t="s">
        <v>26</v>
      </c>
    </row>
    <row r="8" ht="12.75">
      <c r="G8" t="s">
        <v>18</v>
      </c>
    </row>
    <row r="9" ht="12.75">
      <c r="G9" t="s">
        <v>30</v>
      </c>
    </row>
    <row r="11" spans="1:14" ht="12.75">
      <c r="A11" s="15" t="s">
        <v>13</v>
      </c>
      <c r="B11" s="16"/>
      <c r="C11" s="16"/>
      <c r="D11" s="16"/>
      <c r="E11" s="16"/>
      <c r="F11" s="17"/>
      <c r="G11" s="21" t="s">
        <v>14</v>
      </c>
      <c r="H11" s="23" t="s">
        <v>25</v>
      </c>
      <c r="I11" s="24"/>
      <c r="J11" s="24"/>
      <c r="K11" s="24"/>
      <c r="L11" s="24"/>
      <c r="M11" s="24"/>
      <c r="N11" s="24"/>
    </row>
    <row r="12" spans="1:14" ht="12.75">
      <c r="A12" s="18"/>
      <c r="B12" s="19"/>
      <c r="C12" s="19"/>
      <c r="D12" s="19"/>
      <c r="E12" s="19"/>
      <c r="F12" s="20"/>
      <c r="G12" s="22"/>
      <c r="H12" s="8" t="s">
        <v>1</v>
      </c>
      <c r="I12" s="8" t="s">
        <v>2</v>
      </c>
      <c r="J12" s="8" t="s">
        <v>3</v>
      </c>
      <c r="K12" s="8" t="s">
        <v>4</v>
      </c>
      <c r="L12" s="8" t="s">
        <v>5</v>
      </c>
      <c r="M12" s="8" t="s">
        <v>6</v>
      </c>
      <c r="N12" s="8" t="s">
        <v>0</v>
      </c>
    </row>
    <row r="13" spans="1:14" ht="27" customHeight="1">
      <c r="A13" s="25" t="s">
        <v>27</v>
      </c>
      <c r="B13" s="26"/>
      <c r="C13" s="26"/>
      <c r="D13" s="26"/>
      <c r="E13" s="26"/>
      <c r="F13" s="27"/>
      <c r="G13" s="5">
        <f>SUM(G14:G16)</f>
        <v>391881027</v>
      </c>
      <c r="H13" s="5">
        <f aca="true" t="shared" si="0" ref="H13:N13">SUM(H14:H16)</f>
        <v>31631752.25</v>
      </c>
      <c r="I13" s="5">
        <f t="shared" si="0"/>
        <v>31631752.25</v>
      </c>
      <c r="J13" s="5">
        <f t="shared" si="0"/>
        <v>31631752.25</v>
      </c>
      <c r="K13" s="5">
        <f t="shared" si="0"/>
        <v>31631752.25</v>
      </c>
      <c r="L13" s="5">
        <f t="shared" si="0"/>
        <v>31631752.25</v>
      </c>
      <c r="M13" s="5">
        <f t="shared" si="0"/>
        <v>31631752.25</v>
      </c>
      <c r="N13" s="5">
        <f t="shared" si="0"/>
        <v>189790513.5</v>
      </c>
    </row>
    <row r="14" spans="1:14" ht="12.75">
      <c r="A14" s="4" t="s">
        <v>19</v>
      </c>
      <c r="B14" s="4"/>
      <c r="C14" s="4"/>
      <c r="D14" s="4"/>
      <c r="E14" s="1"/>
      <c r="F14" s="1"/>
      <c r="G14" s="2">
        <v>379581027</v>
      </c>
      <c r="H14" s="2">
        <v>31631752.25</v>
      </c>
      <c r="I14" s="2">
        <v>31631752.25</v>
      </c>
      <c r="J14" s="2">
        <v>31631752.25</v>
      </c>
      <c r="K14" s="2">
        <v>31631752.25</v>
      </c>
      <c r="L14" s="2">
        <v>31631752.25</v>
      </c>
      <c r="M14" s="2">
        <v>31631752.25</v>
      </c>
      <c r="N14" s="2">
        <f aca="true" t="shared" si="1" ref="N14:N19">SUM(H14:M14)</f>
        <v>189790513.5</v>
      </c>
    </row>
    <row r="15" spans="1:14" ht="12.75">
      <c r="A15" s="4" t="s">
        <v>20</v>
      </c>
      <c r="B15" s="4"/>
      <c r="C15" s="4"/>
      <c r="D15" s="4"/>
      <c r="E15" s="1"/>
      <c r="F15" s="1"/>
      <c r="G15" s="2">
        <v>300000</v>
      </c>
      <c r="H15" s="2"/>
      <c r="I15" s="2"/>
      <c r="J15" s="2"/>
      <c r="K15" s="2"/>
      <c r="L15" s="2"/>
      <c r="M15" s="2"/>
      <c r="N15" s="2">
        <f t="shared" si="1"/>
        <v>0</v>
      </c>
    </row>
    <row r="16" spans="1:14" ht="12.75">
      <c r="A16" s="4" t="s">
        <v>21</v>
      </c>
      <c r="B16" s="4"/>
      <c r="C16" s="4"/>
      <c r="D16" s="4"/>
      <c r="E16" s="1"/>
      <c r="F16" s="1"/>
      <c r="G16" s="2">
        <v>12000000</v>
      </c>
      <c r="H16" s="2"/>
      <c r="I16" s="2"/>
      <c r="J16" s="2"/>
      <c r="K16" s="2"/>
      <c r="L16" s="2"/>
      <c r="M16" s="2"/>
      <c r="N16" s="2">
        <f t="shared" si="1"/>
        <v>0</v>
      </c>
    </row>
    <row r="17" spans="1:14" ht="12.75">
      <c r="A17" s="25" t="s">
        <v>22</v>
      </c>
      <c r="B17" s="26"/>
      <c r="C17" s="26"/>
      <c r="D17" s="26"/>
      <c r="E17" s="26"/>
      <c r="F17" s="27"/>
      <c r="G17" s="6">
        <f>SUM(G18:G20)</f>
        <v>7666460</v>
      </c>
      <c r="H17" s="6">
        <f aca="true" t="shared" si="2" ref="H17:N17">SUM(H18:H20)</f>
        <v>166198.9</v>
      </c>
      <c r="I17" s="6">
        <f t="shared" si="2"/>
        <v>146855.88999999998</v>
      </c>
      <c r="J17" s="6">
        <f t="shared" si="2"/>
        <v>2815340.4499999997</v>
      </c>
      <c r="K17" s="6">
        <f t="shared" si="2"/>
        <v>2562374.59</v>
      </c>
      <c r="L17" s="6">
        <f t="shared" si="2"/>
        <v>274380.18</v>
      </c>
      <c r="M17" s="6">
        <f t="shared" si="2"/>
        <v>265058.07</v>
      </c>
      <c r="N17" s="6">
        <f t="shared" si="2"/>
        <v>6230208.08</v>
      </c>
    </row>
    <row r="18" spans="1:14" ht="12.75">
      <c r="A18" s="12" t="s">
        <v>23</v>
      </c>
      <c r="B18" s="13"/>
      <c r="C18" s="13"/>
      <c r="D18" s="13"/>
      <c r="E18" s="13"/>
      <c r="F18" s="14"/>
      <c r="G18" s="2">
        <v>350000</v>
      </c>
      <c r="H18" s="2">
        <v>4027.63</v>
      </c>
      <c r="I18" s="2">
        <v>1168.96</v>
      </c>
      <c r="J18" s="2">
        <v>94661.63</v>
      </c>
      <c r="K18" s="2">
        <v>3332.82</v>
      </c>
      <c r="L18" s="2">
        <v>32998.76</v>
      </c>
      <c r="M18" s="2">
        <f>1223.06+20.92</f>
        <v>1243.98</v>
      </c>
      <c r="N18" s="2">
        <f t="shared" si="1"/>
        <v>137433.78000000003</v>
      </c>
    </row>
    <row r="19" spans="1:14" ht="12.75">
      <c r="A19" s="10" t="s">
        <v>29</v>
      </c>
      <c r="B19" s="10"/>
      <c r="C19" s="10"/>
      <c r="D19" s="10"/>
      <c r="E19" s="10"/>
      <c r="F19" s="10"/>
      <c r="G19" s="2">
        <f>4816460</f>
        <v>4816460</v>
      </c>
      <c r="H19" s="2"/>
      <c r="I19" s="2"/>
      <c r="J19" s="2">
        <v>2408230</v>
      </c>
      <c r="K19" s="2">
        <v>2408230</v>
      </c>
      <c r="L19" s="2"/>
      <c r="M19" s="2"/>
      <c r="N19" s="2">
        <f t="shared" si="1"/>
        <v>4816460</v>
      </c>
    </row>
    <row r="20" spans="1:14" ht="12.75">
      <c r="A20" s="10" t="s">
        <v>24</v>
      </c>
      <c r="B20" s="10"/>
      <c r="C20" s="10"/>
      <c r="D20" s="10"/>
      <c r="E20" s="10"/>
      <c r="F20" s="10"/>
      <c r="G20" s="2">
        <v>2500000</v>
      </c>
      <c r="H20" s="2">
        <v>162171.27</v>
      </c>
      <c r="I20" s="2">
        <v>145686.93</v>
      </c>
      <c r="J20" s="2">
        <v>312448.82</v>
      </c>
      <c r="K20" s="2">
        <v>150811.77</v>
      </c>
      <c r="L20" s="2">
        <v>241381.42</v>
      </c>
      <c r="M20" s="2">
        <v>263814.09</v>
      </c>
      <c r="N20" s="2">
        <f>SUM(H20:M20)</f>
        <v>1276314.3</v>
      </c>
    </row>
    <row r="21" spans="1:14" ht="12.75">
      <c r="A21" s="28" t="s">
        <v>0</v>
      </c>
      <c r="B21" s="28"/>
      <c r="C21" s="28"/>
      <c r="D21" s="28"/>
      <c r="E21" s="28"/>
      <c r="F21" s="28"/>
      <c r="G21" s="6">
        <f aca="true" t="shared" si="3" ref="G21:N21">G13+G17</f>
        <v>399547487</v>
      </c>
      <c r="H21" s="6">
        <f t="shared" si="3"/>
        <v>31797951.15</v>
      </c>
      <c r="I21" s="6">
        <f t="shared" si="3"/>
        <v>31778608.14</v>
      </c>
      <c r="J21" s="6">
        <f t="shared" si="3"/>
        <v>34447092.7</v>
      </c>
      <c r="K21" s="6">
        <f t="shared" si="3"/>
        <v>34194126.84</v>
      </c>
      <c r="L21" s="6">
        <f t="shared" si="3"/>
        <v>31906132.43</v>
      </c>
      <c r="M21" s="6">
        <f t="shared" si="3"/>
        <v>31896810.32</v>
      </c>
      <c r="N21" s="6">
        <f t="shared" si="3"/>
        <v>196020721.58</v>
      </c>
    </row>
    <row r="24" spans="3:11" ht="15.75">
      <c r="C24" s="3" t="s">
        <v>12</v>
      </c>
      <c r="D24" s="3"/>
      <c r="E24" s="3"/>
      <c r="F24" s="3"/>
      <c r="G24" s="3"/>
      <c r="K24" s="7"/>
    </row>
    <row r="25" spans="3:7" ht="15.75">
      <c r="C25" s="11" t="s">
        <v>28</v>
      </c>
      <c r="D25" s="11"/>
      <c r="E25" s="11"/>
      <c r="F25" s="11"/>
      <c r="G25" s="11"/>
    </row>
    <row r="26" spans="3:7" ht="15.75">
      <c r="C26" s="11" t="s">
        <v>16</v>
      </c>
      <c r="D26" s="11"/>
      <c r="E26" s="11"/>
      <c r="F26" s="11"/>
      <c r="G26" s="11"/>
    </row>
    <row r="29" spans="1:14" ht="12.75" customHeight="1">
      <c r="A29" s="15" t="s">
        <v>13</v>
      </c>
      <c r="B29" s="16"/>
      <c r="C29" s="16"/>
      <c r="D29" s="16"/>
      <c r="E29" s="16"/>
      <c r="F29" s="17"/>
      <c r="G29" s="21" t="s">
        <v>14</v>
      </c>
      <c r="H29" s="23" t="s">
        <v>25</v>
      </c>
      <c r="I29" s="24"/>
      <c r="J29" s="24"/>
      <c r="K29" s="24"/>
      <c r="L29" s="24"/>
      <c r="M29" s="24"/>
      <c r="N29" s="24"/>
    </row>
    <row r="30" spans="1:14" ht="12.75">
      <c r="A30" s="29"/>
      <c r="B30" s="30"/>
      <c r="C30" s="30"/>
      <c r="D30" s="30"/>
      <c r="E30" s="30"/>
      <c r="F30" s="31"/>
      <c r="G30" s="22"/>
      <c r="H30" s="8" t="s">
        <v>17</v>
      </c>
      <c r="I30" s="8" t="s">
        <v>11</v>
      </c>
      <c r="J30" s="8" t="s">
        <v>7</v>
      </c>
      <c r="K30" s="8" t="s">
        <v>8</v>
      </c>
      <c r="L30" s="8" t="s">
        <v>9</v>
      </c>
      <c r="M30" s="8" t="s">
        <v>10</v>
      </c>
      <c r="N30" s="8" t="s">
        <v>0</v>
      </c>
    </row>
    <row r="31" spans="1:16" ht="27" customHeight="1">
      <c r="A31" s="25" t="s">
        <v>27</v>
      </c>
      <c r="B31" s="26"/>
      <c r="C31" s="26"/>
      <c r="D31" s="26"/>
      <c r="E31" s="26"/>
      <c r="F31" s="27"/>
      <c r="G31" s="5">
        <f>SUM(G32:G34)</f>
        <v>372428415.2</v>
      </c>
      <c r="H31" s="5">
        <f aca="true" t="shared" si="4" ref="H31:N31">SUM(H32:H34)</f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189790513.5</v>
      </c>
      <c r="P31" s="9"/>
    </row>
    <row r="32" spans="1:14" ht="12.75" customHeight="1">
      <c r="A32" s="4" t="s">
        <v>19</v>
      </c>
      <c r="B32" s="4"/>
      <c r="C32" s="4"/>
      <c r="D32" s="4"/>
      <c r="E32" s="1"/>
      <c r="F32" s="1"/>
      <c r="G32" s="2">
        <v>371733415.2</v>
      </c>
      <c r="H32" s="2"/>
      <c r="I32" s="2"/>
      <c r="J32" s="2"/>
      <c r="K32" s="2"/>
      <c r="L32" s="2"/>
      <c r="M32" s="2"/>
      <c r="N32" s="2">
        <f>N14+H32+I32+J32+K32+L32+M32</f>
        <v>189790513.5</v>
      </c>
    </row>
    <row r="33" spans="1:14" ht="12.75">
      <c r="A33" s="4" t="s">
        <v>20</v>
      </c>
      <c r="B33" s="4"/>
      <c r="C33" s="4"/>
      <c r="D33" s="4"/>
      <c r="E33" s="1"/>
      <c r="F33" s="1"/>
      <c r="G33" s="2">
        <v>610000</v>
      </c>
      <c r="H33" s="2"/>
      <c r="I33" s="2"/>
      <c r="J33" s="2"/>
      <c r="K33" s="2"/>
      <c r="L33" s="2"/>
      <c r="M33" s="2"/>
      <c r="N33" s="2">
        <f>N15+H33+I33+J33+K33+L33+M33</f>
        <v>0</v>
      </c>
    </row>
    <row r="34" spans="1:14" ht="12.75">
      <c r="A34" s="4" t="s">
        <v>21</v>
      </c>
      <c r="B34" s="4"/>
      <c r="C34" s="4"/>
      <c r="D34" s="4"/>
      <c r="E34" s="1"/>
      <c r="F34" s="1"/>
      <c r="G34" s="2">
        <v>85000</v>
      </c>
      <c r="H34" s="2"/>
      <c r="I34" s="2"/>
      <c r="J34" s="2"/>
      <c r="K34" s="2"/>
      <c r="L34" s="2"/>
      <c r="M34" s="2"/>
      <c r="N34" s="2">
        <f>N16+H34+I34+J34+K34+L34+M34</f>
        <v>0</v>
      </c>
    </row>
    <row r="35" spans="1:14" ht="12.75">
      <c r="A35" s="25" t="s">
        <v>22</v>
      </c>
      <c r="B35" s="26"/>
      <c r="C35" s="26"/>
      <c r="D35" s="26"/>
      <c r="E35" s="26"/>
      <c r="F35" s="27"/>
      <c r="G35" s="6">
        <f>SUM(G36:G38)</f>
        <v>8616460</v>
      </c>
      <c r="H35" s="6">
        <f aca="true" t="shared" si="5" ref="H35:N35">SUM(H36:H38)</f>
        <v>0</v>
      </c>
      <c r="I35" s="6">
        <f t="shared" si="5"/>
        <v>0</v>
      </c>
      <c r="J35" s="6">
        <f t="shared" si="5"/>
        <v>0</v>
      </c>
      <c r="K35" s="6">
        <f t="shared" si="5"/>
        <v>0</v>
      </c>
      <c r="L35" s="6">
        <f t="shared" si="5"/>
        <v>0</v>
      </c>
      <c r="M35" s="6">
        <f t="shared" si="5"/>
        <v>0</v>
      </c>
      <c r="N35" s="6">
        <f t="shared" si="5"/>
        <v>6230208.08</v>
      </c>
    </row>
    <row r="36" spans="1:14" ht="12.75">
      <c r="A36" s="12" t="s">
        <v>23</v>
      </c>
      <c r="B36" s="13"/>
      <c r="C36" s="13"/>
      <c r="D36" s="13"/>
      <c r="E36" s="13"/>
      <c r="F36" s="14"/>
      <c r="G36" s="2">
        <v>300000</v>
      </c>
      <c r="H36" s="2"/>
      <c r="I36" s="2"/>
      <c r="J36" s="2"/>
      <c r="K36" s="2"/>
      <c r="L36" s="2"/>
      <c r="M36" s="2"/>
      <c r="N36" s="2">
        <f>N18+H36+I36+J36+K36+L36+M36</f>
        <v>137433.78000000003</v>
      </c>
    </row>
    <row r="37" spans="1:14" ht="12.75" customHeight="1">
      <c r="A37" s="10" t="s">
        <v>29</v>
      </c>
      <c r="B37" s="10"/>
      <c r="C37" s="10"/>
      <c r="D37" s="10"/>
      <c r="E37" s="10"/>
      <c r="F37" s="10"/>
      <c r="G37" s="2">
        <f>4816460</f>
        <v>4816460</v>
      </c>
      <c r="H37" s="2"/>
      <c r="I37" s="2"/>
      <c r="J37" s="2"/>
      <c r="K37" s="2"/>
      <c r="L37" s="2"/>
      <c r="M37" s="2"/>
      <c r="N37" s="2">
        <f>N19+H37+I37+J37+K37+L37+M37</f>
        <v>4816460</v>
      </c>
    </row>
    <row r="38" spans="1:14" ht="12.75">
      <c r="A38" s="12" t="s">
        <v>24</v>
      </c>
      <c r="B38" s="13"/>
      <c r="C38" s="13"/>
      <c r="D38" s="13"/>
      <c r="E38" s="13"/>
      <c r="F38" s="14"/>
      <c r="G38" s="2">
        <v>3500000</v>
      </c>
      <c r="H38" s="2"/>
      <c r="I38" s="2"/>
      <c r="J38" s="2"/>
      <c r="K38" s="2"/>
      <c r="L38" s="2"/>
      <c r="M38" s="2"/>
      <c r="N38" s="2">
        <f>N20+H38+I38+J38+K38+L38+M38</f>
        <v>1276314.3</v>
      </c>
    </row>
    <row r="39" spans="1:14" ht="12.75">
      <c r="A39" s="32" t="s">
        <v>0</v>
      </c>
      <c r="B39" s="33"/>
      <c r="C39" s="33"/>
      <c r="D39" s="33"/>
      <c r="E39" s="33"/>
      <c r="F39" s="34"/>
      <c r="G39" s="6">
        <f>G31+G35</f>
        <v>381044875.2</v>
      </c>
      <c r="H39" s="6">
        <f aca="true" t="shared" si="6" ref="H39:N39">H31+H35</f>
        <v>0</v>
      </c>
      <c r="I39" s="6">
        <f t="shared" si="6"/>
        <v>0</v>
      </c>
      <c r="J39" s="6">
        <f t="shared" si="6"/>
        <v>0</v>
      </c>
      <c r="K39" s="6">
        <f t="shared" si="6"/>
        <v>0</v>
      </c>
      <c r="L39" s="6">
        <f t="shared" si="6"/>
        <v>0</v>
      </c>
      <c r="M39" s="6">
        <f t="shared" si="6"/>
        <v>0</v>
      </c>
      <c r="N39" s="6">
        <f t="shared" si="6"/>
        <v>196020721.58</v>
      </c>
    </row>
  </sheetData>
  <sheetProtection/>
  <mergeCells count="22">
    <mergeCell ref="A35:F35"/>
    <mergeCell ref="H29:N29"/>
    <mergeCell ref="A36:F36"/>
    <mergeCell ref="A37:F37"/>
    <mergeCell ref="A38:F38"/>
    <mergeCell ref="A39:F39"/>
    <mergeCell ref="A31:F31"/>
    <mergeCell ref="A19:F19"/>
    <mergeCell ref="A20:F20"/>
    <mergeCell ref="A21:F21"/>
    <mergeCell ref="C25:G25"/>
    <mergeCell ref="C26:G26"/>
    <mergeCell ref="A29:F30"/>
    <mergeCell ref="G29:G30"/>
    <mergeCell ref="C4:G4"/>
    <mergeCell ref="C5:G5"/>
    <mergeCell ref="A11:F12"/>
    <mergeCell ref="G11:G12"/>
    <mergeCell ref="H11:N11"/>
    <mergeCell ref="A18:F18"/>
    <mergeCell ref="A13:F13"/>
    <mergeCell ref="A17:F17"/>
  </mergeCells>
  <printOptions/>
  <pageMargins left="0.1968503937007874" right="0.2755905511811024" top="0.4724409448818898" bottom="0.4724409448818898" header="0.31496062992125984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Mirla</cp:lastModifiedBy>
  <cp:lastPrinted>2017-01-16T12:45:52Z</cp:lastPrinted>
  <dcterms:created xsi:type="dcterms:W3CDTF">2006-06-22T15:01:27Z</dcterms:created>
  <dcterms:modified xsi:type="dcterms:W3CDTF">2017-07-10T22:54:43Z</dcterms:modified>
  <cp:category/>
  <cp:version/>
  <cp:contentType/>
  <cp:contentStatus/>
</cp:coreProperties>
</file>