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rteira de Projetos-Janeiro2018" sheetId="1" r:id="rId1"/>
  </sheets>
  <definedNames/>
  <calcPr fullCalcOnLoad="1"/>
</workbook>
</file>

<file path=xl/sharedStrings.xml><?xml version="1.0" encoding="utf-8"?>
<sst xmlns="http://schemas.openxmlformats.org/spreadsheetml/2006/main" count="157" uniqueCount="110">
  <si>
    <t>RELAÇÃO DOS PROJETOS ESTRATÉGICOS – ÁREA-MEIO</t>
  </si>
  <si>
    <t>Posição</t>
  </si>
  <si>
    <t>JANEIRO/2018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</si>
  <si>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</si>
  <si>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</si>
  <si>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</si>
  <si>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</si>
  <si>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</si>
  <si>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</si>
  <si>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</si>
  <si>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</si>
  <si>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</si>
  <si>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</si>
  <si>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</si>
  <si>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</t>
  </si>
  <si>
    <t>Início</t>
  </si>
  <si>
    <t>Previsão de Término</t>
  </si>
  <si>
    <t>Procedimentos Internos</t>
  </si>
  <si>
    <t>Ambiente Organizacional</t>
  </si>
  <si>
    <t>Aprimorar a Comunicação Interna</t>
  </si>
  <si>
    <t>Fortalecer a 
Comunicação Interna</t>
  </si>
  <si>
    <t>Criação e padronização dos canais de comunicação internos (1ª Onda), implementando e fortalecendo as ferramentas necessárias (2ª Onda).</t>
  </si>
  <si>
    <t>Nathália Sá</t>
  </si>
  <si>
    <t>Dr. Manuel Pinheiro</t>
  </si>
  <si>
    <t>Em execução</t>
  </si>
  <si>
    <t>16/12/2016 
(1ª Onda)</t>
  </si>
  <si>
    <t>Promover a Melhoria do Clima Organizacional</t>
  </si>
  <si>
    <t>Realizar a Pesquisa de Clima Organizacional</t>
  </si>
  <si>
    <t>Sensibilizar todos os colaboradores da Instituição da importância da realização da pesquisa de Clima Organizacional; aplicar e consolidar o questionário de pesquisa de Clima Organizacional; analisar o clima organizacional e elaborar um plano de ação com o objetivo de melhorar o clima organizacional.</t>
  </si>
  <si>
    <t>Renata Botelho</t>
  </si>
  <si>
    <t>Dr. Haley Filho</t>
  </si>
  <si>
    <t>concluído</t>
  </si>
  <si>
    <t>SEM CUSTO</t>
  </si>
  <si>
    <t>Eficiência e Gestão</t>
  </si>
  <si>
    <t>Estruturar os Processos de Gestão</t>
  </si>
  <si>
    <t>Desconcentrar a 
Gestão do PGJ</t>
  </si>
  <si>
    <t>Identificação das atribuições do PGJ que não necessitam ser realizadas por ele e delegação destas a outros membros da administração do MPCE.</t>
  </si>
  <si>
    <t>Dr. Iran Sírio</t>
  </si>
  <si>
    <t>Dr. Plácido Rios</t>
  </si>
  <si>
    <t>Reestruturar a Resenha</t>
  </si>
  <si>
    <t xml:space="preserve">Reestruturação da resenha, racionalizando os dados necessários relativos à produtividade das promotorias (observada a taxionomia do CNMP). </t>
  </si>
  <si>
    <t>Dr. Francisco Diassis</t>
  </si>
  <si>
    <t>Melhorar o Desempenho dos Processos Administrativos</t>
  </si>
  <si>
    <t>Reestruturar o 
Processo de Aquisições</t>
  </si>
  <si>
    <t>Reestruturação do processo de aquisições, que inicia na demanda de aquisição de bens e serviços e termina na assinatura de contratos ou atas.</t>
  </si>
  <si>
    <t>Gladys Brasil</t>
  </si>
  <si>
    <t>Reestruturar o Processo de Gestão de Contratos</t>
  </si>
  <si>
    <t>Reestruturação do processo de gestão de contratos, que inicia com o contrato ou ata assinados e termina no cumprimento das obrigações contratuais.</t>
  </si>
  <si>
    <t>Samantha Medeiros</t>
  </si>
  <si>
    <t>Recursos e Estrutura</t>
  </si>
  <si>
    <t>Desenvolvimento e Gestão de Pessoas</t>
  </si>
  <si>
    <t>Adequar a Estrutura Organizacional</t>
  </si>
  <si>
    <t>Dimensionar Quadro de Pessoal com Base na Produtividade</t>
  </si>
  <si>
    <t>Definição do número de servidores necessários em cada órgão das atividades meio e fim, através do estabelecimento de critérios objetivos e transparentes.</t>
  </si>
  <si>
    <t>Ana Sudário</t>
  </si>
  <si>
    <t>Dr. Manuel Freitas</t>
  </si>
  <si>
    <t>Ampliar o Quadro de Pessoal dos Órgãos de Execução</t>
  </si>
  <si>
    <t>Disponibilização de um CC por órgão de execução, totalizando 500 em 5 anos. Para 2017, serão criados 100 cargos e redefinidos os percentuais atuais.</t>
  </si>
  <si>
    <t>Dr. Breno Costa</t>
  </si>
  <si>
    <t>Promover o Aperfeiçoamento Funcional</t>
  </si>
  <si>
    <t>Elaborar e Executar o Plano de Capacitação do Servidores</t>
  </si>
  <si>
    <t>Elaboração e execução do plano de capacitação de servidores 2017 com base nas competências gerais e específicas necessárias às áreas de atuação.</t>
  </si>
  <si>
    <t>Infraestrutura e  Informatização</t>
  </si>
  <si>
    <t>Informatizar os Processos</t>
  </si>
  <si>
    <t>Implantar Sistema de Automação da Área Fim</t>
  </si>
  <si>
    <t>Obtenção e implantação de um sistema com módulos interligados para gestão e controle de processos finalísticos virtual para o MPCE.</t>
  </si>
  <si>
    <t>Dilthey Forte</t>
  </si>
  <si>
    <t>Dra. Ana Bastos</t>
  </si>
  <si>
    <t>Em execução(*)</t>
  </si>
  <si>
    <t>Implantar Sistema ERP para Área Meio</t>
  </si>
  <si>
    <t>Contratação (1ª Onda) e implantação (2ª Onda) de um Sistema ERP para automatizar e integrar os processos das áreas meio da PGJ.</t>
  </si>
  <si>
    <t>Dr. Hugo Porto</t>
  </si>
  <si>
    <t>15/07/2017
(1ª Onda)</t>
  </si>
  <si>
    <t>Aprimorar a 
Internet das Promotorias</t>
  </si>
  <si>
    <t>Ampliação e qualificação do serviço de acesso à internet, de forma que todas as unidades do MPCE sejam contempladas com conexão estável, segura e veloz.</t>
  </si>
  <si>
    <t>Adequar a Infraestrutura</t>
  </si>
  <si>
    <t>Criar Modelo de 
Infraestrutura para as Promotorias de Justiça</t>
  </si>
  <si>
    <t>Criação de um padrão de infraestrutura e serviços terceirizados para as Promotorias de Justiça do Interior.</t>
  </si>
  <si>
    <t>Jacqueline Ciriaco</t>
  </si>
  <si>
    <t>Dr. Raimundo Filho</t>
  </si>
  <si>
    <t>Estruturar 
Edifício Sede da PGJ</t>
  </si>
  <si>
    <t>Estruturação do novo edifício da PGJ no C.A. do Cambeba, incluindo os projetos, licitações (1ª Onda), a construção e a instalação das áreas (2ª Onda).</t>
  </si>
  <si>
    <t>Edwin Rolim</t>
  </si>
  <si>
    <t>Suspenso</t>
  </si>
  <si>
    <t>12/04/2018
(1ª Onda)</t>
  </si>
  <si>
    <t>56.200.000,00 (estimativa)</t>
  </si>
  <si>
    <t>Estruturar Sede das Promotorias da Capital</t>
  </si>
  <si>
    <t>Locação (1ª Onda), adequação e instalação (2ª Onda) das Promotorias da Capital em imóvel sob medida ao plano de necessidades do MPCE.</t>
  </si>
  <si>
    <t>17/06/2017
(1ª Onda)</t>
  </si>
  <si>
    <t>Locação - 1.596.000,00; Equipamentos - 1.404.000,00</t>
  </si>
  <si>
    <t>Criar Equipes de Manutenção Descentralizadas</t>
  </si>
  <si>
    <t>Criação de equipes especializadas e descentralizadas de manutenção, atendendo os pequenos reparos de forma mais rápida, eficaz e preventiva.</t>
  </si>
  <si>
    <t>Edson Donato</t>
  </si>
  <si>
    <t>Aprimorar o Serviço de Fornecimento de Materiais e Patrimônio para o Interior</t>
  </si>
  <si>
    <t>Qualificação dos procedimentos do almoxarifado (1ª Onda) e de transporte (2ª Onda), garantindo as entregas nos locais, quantidades, prazos e periodicidade corretos.</t>
  </si>
  <si>
    <t>Aglaio Gomes</t>
  </si>
  <si>
    <t>31/05/2017
(1ª Onda)</t>
  </si>
  <si>
    <t>Aprimorar o Plano de Segurança Institucional</t>
  </si>
  <si>
    <t xml:space="preserve"> Estabelecer princípios diretores de Segurança Institucional que visem à prevenção e à obstrução de ações adversas de qualquer natureza contra pessoal, áreas, instalações.</t>
  </si>
  <si>
    <t>Dr. Regio Vasconcelos</t>
  </si>
  <si>
    <t>Gestão de Recursos Financeiros</t>
  </si>
  <si>
    <t>Captar Recursos Externos</t>
  </si>
  <si>
    <t>Efetivar Participação do 
MP no FERMOJU</t>
  </si>
  <si>
    <t>Aprovação do Projeto de Lei que destina 15% das custas judiciais e extrajudiciais e 5% dos emolumentos cartorários ao Fundo de Modernização e Reaparelhamento do MPCE.</t>
  </si>
  <si>
    <t>Dr. Manuel Pinheiro e Gladys</t>
  </si>
  <si>
    <t>Realizar a Venda da 
Folha de Pagamento</t>
  </si>
  <si>
    <t>Contratação de uma instituição bancária para gerenciar e processar 100% da folha de pagamento do MPCE.</t>
  </si>
  <si>
    <t>Implantar o Centro de Custos</t>
  </si>
  <si>
    <t>Utilizar as informações de custos para subsidiar os processos de planejamento, orçamento e de tomada de decisões, com o objetivo de  implementar ações que visem o controle e monitoramento dos gastos públicos.</t>
  </si>
  <si>
    <t>(*) Projeto alterado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</si>
</sst>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R$-416]\ #,##0.00;[RED]\-[$R$-416]\ #,##0.00"/>
    <numFmt numFmtId="166" formatCode="@"/>
    <numFmt numFmtId="167" formatCode="DD/MM/YYYY"/>
    <numFmt numFmtId="168" formatCode="0.00%"/>
    <numFmt numFmtId="169" formatCode="#,##0.00"/>
    <numFmt numFmtId="170" formatCode="* #,##0.00\ ;\-* #,##0.00\ ;* \-#\ ;@\ "/>
    <numFmt numFmtId="171" formatCode="#,##0.00;\-#,##0.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50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4" fillId="0" borderId="0" xfId="0" applyFont="1" applyAlignment="1">
      <alignment horizontal="center" vertical="center" textRotation="90" wrapText="1"/>
    </xf>
    <xf numFmtId="164" fontId="0" fillId="0" borderId="0" xfId="0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vertical="center"/>
    </xf>
    <xf numFmtId="164" fontId="4" fillId="0" borderId="0" xfId="0" applyFont="1" applyAlignment="1">
      <alignment vertical="center" wrapText="1"/>
    </xf>
    <xf numFmtId="164" fontId="0" fillId="0" borderId="1" xfId="0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3" borderId="9" xfId="0" applyFont="1" applyFill="1" applyBorder="1" applyAlignment="1">
      <alignment horizontal="center" vertical="center" wrapText="1"/>
    </xf>
    <xf numFmtId="164" fontId="6" fillId="4" borderId="9" xfId="0" applyFont="1" applyFill="1" applyBorder="1" applyAlignment="1">
      <alignment horizontal="center" vertical="center" wrapText="1"/>
    </xf>
    <xf numFmtId="164" fontId="6" fillId="0" borderId="9" xfId="0" applyFont="1" applyFill="1" applyBorder="1" applyAlignment="1">
      <alignment horizontal="center" vertical="center" wrapText="1"/>
    </xf>
    <xf numFmtId="167" fontId="6" fillId="0" borderId="9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8" fontId="0" fillId="0" borderId="7" xfId="0" applyNumberFormat="1" applyBorder="1" applyAlignment="1">
      <alignment horizontal="center" vertical="center" wrapText="1"/>
    </xf>
    <xf numFmtId="169" fontId="0" fillId="0" borderId="7" xfId="0" applyNumberFormat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4" fontId="6" fillId="3" borderId="7" xfId="0" applyFont="1" applyFill="1" applyBorder="1" applyAlignment="1">
      <alignment horizontal="center" vertical="center" wrapText="1"/>
    </xf>
    <xf numFmtId="164" fontId="6" fillId="4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 wrapText="1"/>
    </xf>
    <xf numFmtId="167" fontId="6" fillId="0" borderId="7" xfId="0" applyNumberFormat="1" applyFont="1" applyFill="1" applyBorder="1" applyAlignment="1">
      <alignment horizontal="center" vertical="center" wrapText="1"/>
    </xf>
    <xf numFmtId="167" fontId="6" fillId="0" borderId="8" xfId="0" applyNumberFormat="1" applyFont="1" applyFill="1" applyBorder="1" applyAlignment="1">
      <alignment horizontal="center" vertical="center" wrapText="1"/>
    </xf>
    <xf numFmtId="171" fontId="9" fillId="5" borderId="7" xfId="15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/>
    </xf>
    <xf numFmtId="164" fontId="9" fillId="0" borderId="7" xfId="0" applyFont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6" fillId="0" borderId="11" xfId="0" applyFont="1" applyFill="1" applyBorder="1" applyAlignment="1">
      <alignment horizontal="center" vertical="center" wrapText="1"/>
    </xf>
    <xf numFmtId="164" fontId="6" fillId="5" borderId="7" xfId="0" applyFont="1" applyFill="1" applyBorder="1" applyAlignment="1">
      <alignment horizontal="center" vertical="center" wrapText="1"/>
    </xf>
    <xf numFmtId="170" fontId="0" fillId="0" borderId="7" xfId="15" applyFont="1" applyFill="1" applyBorder="1" applyAlignment="1" applyProtection="1">
      <alignment horizontal="center" vertical="center" wrapText="1"/>
      <protection/>
    </xf>
    <xf numFmtId="168" fontId="0" fillId="5" borderId="7" xfId="0" applyNumberForma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70" zoomScaleNormal="70" workbookViewId="0" topLeftCell="A1">
      <pane ySplit="11" topLeftCell="A27" activePane="bottomLeft" state="frozen"/>
      <selection pane="topLeft" activeCell="A1" sqref="A1"/>
      <selection pane="bottomLeft" activeCell="F32" sqref="F32"/>
    </sheetView>
  </sheetViews>
  <sheetFormatPr defaultColWidth="6.8515625" defaultRowHeight="14.25" customHeight="1"/>
  <cols>
    <col min="1" max="1" width="2.28125" style="1" customWidth="1"/>
    <col min="2" max="2" width="17.7109375" style="2" customWidth="1"/>
    <col min="3" max="3" width="17.57421875" style="2" customWidth="1"/>
    <col min="4" max="4" width="19.140625" style="3" customWidth="1"/>
    <col min="5" max="5" width="9.8515625" style="4" customWidth="1"/>
    <col min="6" max="6" width="23.00390625" style="3" customWidth="1"/>
    <col min="7" max="7" width="43.140625" style="3" customWidth="1"/>
    <col min="8" max="8" width="12.8515625" style="3" customWidth="1"/>
    <col min="9" max="9" width="17.421875" style="3" customWidth="1"/>
    <col min="10" max="10" width="15.00390625" style="3" customWidth="1"/>
    <col min="11" max="11" width="14.00390625" style="3" customWidth="1"/>
    <col min="12" max="12" width="19.140625" style="3" customWidth="1"/>
    <col min="13" max="13" width="14.57421875" style="3" customWidth="1"/>
    <col min="14" max="14" width="17.421875" style="3" customWidth="1"/>
    <col min="15" max="15" width="9.7109375" style="5" customWidth="1"/>
    <col min="16" max="16384" width="6.8515625" style="5" customWidth="1"/>
  </cols>
  <sheetData>
    <row r="1" spans="2:5" ht="12" customHeight="1">
      <c r="B1" s="4"/>
      <c r="C1" s="4"/>
      <c r="D1" s="4"/>
      <c r="E1" s="6"/>
    </row>
    <row r="2" spans="2:14" ht="12" customHeight="1">
      <c r="B2" s="7"/>
      <c r="C2" s="8"/>
      <c r="D2" s="8"/>
      <c r="E2" s="9"/>
      <c r="F2" s="10"/>
      <c r="G2" s="10"/>
      <c r="H2" s="10"/>
      <c r="I2" s="10"/>
      <c r="J2" s="10"/>
      <c r="K2" s="10"/>
      <c r="L2" s="10"/>
      <c r="M2" s="10"/>
      <c r="N2" s="11"/>
    </row>
    <row r="3" spans="2:14" ht="12" customHeight="1">
      <c r="B3" s="12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6"/>
    </row>
    <row r="4" spans="2:14" ht="12" customHeight="1">
      <c r="B4" s="12"/>
      <c r="C4" s="13"/>
      <c r="D4" s="13"/>
      <c r="E4" s="14"/>
      <c r="F4" s="15"/>
      <c r="G4" s="15"/>
      <c r="H4" s="15"/>
      <c r="I4" s="15"/>
      <c r="J4" s="15"/>
      <c r="K4" s="15"/>
      <c r="L4" s="15"/>
      <c r="M4" s="15"/>
      <c r="N4" s="16"/>
    </row>
    <row r="5" spans="2:14" ht="12" customHeight="1">
      <c r="B5" s="12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6"/>
    </row>
    <row r="6" spans="2:14" ht="12" customHeight="1"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6"/>
    </row>
    <row r="7" spans="2:14" ht="12" customHeight="1">
      <c r="B7" s="12"/>
      <c r="C7" s="13"/>
      <c r="D7" s="13"/>
      <c r="E7" s="14"/>
      <c r="F7" s="15"/>
      <c r="G7" s="15"/>
      <c r="H7" s="15"/>
      <c r="I7" s="15"/>
      <c r="J7" s="15"/>
      <c r="K7" s="15"/>
      <c r="L7" s="15"/>
      <c r="M7" s="15"/>
      <c r="N7" s="16"/>
    </row>
    <row r="8" spans="2:14" ht="24" customHeight="1">
      <c r="B8" s="12"/>
      <c r="C8" s="12"/>
      <c r="D8" s="17" t="s">
        <v>0</v>
      </c>
      <c r="E8" s="17"/>
      <c r="F8" s="17"/>
      <c r="G8" s="17"/>
      <c r="H8" s="17"/>
      <c r="I8" s="17"/>
      <c r="J8" s="17"/>
      <c r="K8" s="18" t="s">
        <v>1</v>
      </c>
      <c r="L8" s="18"/>
      <c r="M8" s="18"/>
      <c r="N8" s="18"/>
    </row>
    <row r="9" spans="2:14" ht="23.25" customHeight="1">
      <c r="B9" s="12"/>
      <c r="C9" s="12"/>
      <c r="D9" s="17"/>
      <c r="E9" s="17"/>
      <c r="F9" s="17"/>
      <c r="G9" s="17"/>
      <c r="H9" s="17"/>
      <c r="I9" s="17"/>
      <c r="J9" s="17"/>
      <c r="K9" s="19" t="s">
        <v>2</v>
      </c>
      <c r="L9" s="19"/>
      <c r="M9" s="19"/>
      <c r="N9" s="19"/>
    </row>
    <row r="10" spans="1:14" s="23" customFormat="1" ht="36" customHeight="1">
      <c r="A10" s="20"/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7</v>
      </c>
      <c r="G10" s="21" t="s">
        <v>8</v>
      </c>
      <c r="H10" s="21" t="s">
        <v>9</v>
      </c>
      <c r="I10" s="21" t="s">
        <v>10</v>
      </c>
      <c r="J10" s="21" t="s">
        <v>11</v>
      </c>
      <c r="K10" s="22" t="s">
        <v>12</v>
      </c>
      <c r="L10" s="22"/>
      <c r="M10" s="21" t="s">
        <v>13</v>
      </c>
      <c r="N10" s="21" t="s">
        <v>14</v>
      </c>
    </row>
    <row r="11" spans="1:14" s="25" customFormat="1" ht="48" customHeight="1">
      <c r="A11" s="24"/>
      <c r="B11" s="21"/>
      <c r="C11" s="21"/>
      <c r="D11" s="21"/>
      <c r="E11" s="21"/>
      <c r="F11" s="21"/>
      <c r="G11" s="21"/>
      <c r="H11" s="21"/>
      <c r="I11" s="21"/>
      <c r="J11" s="21"/>
      <c r="K11" s="21" t="s">
        <v>15</v>
      </c>
      <c r="L11" s="22" t="s">
        <v>16</v>
      </c>
      <c r="M11" s="21"/>
      <c r="N11" s="21"/>
    </row>
    <row r="12" spans="2:14" ht="63" customHeight="1">
      <c r="B12" s="26" t="s">
        <v>17</v>
      </c>
      <c r="C12" s="26" t="s">
        <v>18</v>
      </c>
      <c r="D12" s="27" t="s">
        <v>19</v>
      </c>
      <c r="E12" s="28">
        <v>1</v>
      </c>
      <c r="F12" s="28" t="s">
        <v>20</v>
      </c>
      <c r="G12" s="28" t="s">
        <v>21</v>
      </c>
      <c r="H12" s="28" t="s">
        <v>22</v>
      </c>
      <c r="I12" s="28" t="s">
        <v>23</v>
      </c>
      <c r="J12" s="28" t="s">
        <v>24</v>
      </c>
      <c r="K12" s="29">
        <v>42684</v>
      </c>
      <c r="L12" s="30" t="s">
        <v>25</v>
      </c>
      <c r="M12" s="31">
        <v>0.7</v>
      </c>
      <c r="N12" s="32">
        <v>429196</v>
      </c>
    </row>
    <row r="13" spans="2:14" ht="63" customHeight="1">
      <c r="B13" s="26"/>
      <c r="C13" s="26"/>
      <c r="D13" s="27" t="s">
        <v>26</v>
      </c>
      <c r="E13" s="28">
        <v>21</v>
      </c>
      <c r="F13" s="28" t="s">
        <v>27</v>
      </c>
      <c r="G13" s="28" t="s">
        <v>28</v>
      </c>
      <c r="H13" s="28" t="s">
        <v>29</v>
      </c>
      <c r="I13" s="28" t="s">
        <v>30</v>
      </c>
      <c r="J13" s="33" t="s">
        <v>31</v>
      </c>
      <c r="K13" s="29">
        <v>42898</v>
      </c>
      <c r="L13" s="30">
        <v>42982</v>
      </c>
      <c r="M13" s="31">
        <v>1</v>
      </c>
      <c r="N13" s="32" t="s">
        <v>32</v>
      </c>
    </row>
    <row r="14" spans="2:14" ht="63" customHeight="1">
      <c r="B14" s="26"/>
      <c r="C14" s="34" t="s">
        <v>33</v>
      </c>
      <c r="D14" s="35" t="s">
        <v>34</v>
      </c>
      <c r="E14" s="28">
        <v>2</v>
      </c>
      <c r="F14" s="36" t="s">
        <v>35</v>
      </c>
      <c r="G14" s="36" t="s">
        <v>36</v>
      </c>
      <c r="H14" s="36" t="s">
        <v>37</v>
      </c>
      <c r="I14" s="36" t="s">
        <v>38</v>
      </c>
      <c r="J14" s="33" t="s">
        <v>31</v>
      </c>
      <c r="K14" s="37">
        <v>42674</v>
      </c>
      <c r="L14" s="38">
        <v>42843</v>
      </c>
      <c r="M14" s="31">
        <f aca="true" t="shared" si="0" ref="M14:M15">8/8</f>
        <v>1</v>
      </c>
      <c r="N14" s="39" t="s">
        <v>32</v>
      </c>
    </row>
    <row r="15" spans="2:18" ht="63" customHeight="1">
      <c r="B15" s="26"/>
      <c r="C15" s="34"/>
      <c r="D15" s="35"/>
      <c r="E15" s="28">
        <v>3</v>
      </c>
      <c r="F15" s="36" t="s">
        <v>39</v>
      </c>
      <c r="G15" s="36" t="s">
        <v>40</v>
      </c>
      <c r="H15" s="36" t="s">
        <v>41</v>
      </c>
      <c r="I15" s="36" t="s">
        <v>37</v>
      </c>
      <c r="J15" s="33" t="s">
        <v>31</v>
      </c>
      <c r="K15" s="37">
        <v>42657</v>
      </c>
      <c r="L15" s="38">
        <v>42797</v>
      </c>
      <c r="M15" s="31">
        <f t="shared" si="0"/>
        <v>1</v>
      </c>
      <c r="N15" s="39" t="s">
        <v>32</v>
      </c>
      <c r="R15" s="40"/>
    </row>
    <row r="16" spans="2:14" ht="63" customHeight="1">
      <c r="B16" s="26"/>
      <c r="C16" s="34"/>
      <c r="D16" s="35" t="s">
        <v>42</v>
      </c>
      <c r="E16" s="36">
        <v>4</v>
      </c>
      <c r="F16" s="36" t="s">
        <v>43</v>
      </c>
      <c r="G16" s="36" t="s">
        <v>44</v>
      </c>
      <c r="H16" s="36" t="s">
        <v>45</v>
      </c>
      <c r="I16" s="36" t="s">
        <v>30</v>
      </c>
      <c r="J16" s="33" t="s">
        <v>31</v>
      </c>
      <c r="K16" s="37">
        <v>42675</v>
      </c>
      <c r="L16" s="38">
        <v>42794</v>
      </c>
      <c r="M16" s="31">
        <f aca="true" t="shared" si="1" ref="M16:M17">9/9</f>
        <v>1</v>
      </c>
      <c r="N16" s="41" t="s">
        <v>32</v>
      </c>
    </row>
    <row r="17" spans="2:14" ht="63" customHeight="1">
      <c r="B17" s="26"/>
      <c r="C17" s="34"/>
      <c r="D17" s="35"/>
      <c r="E17" s="28">
        <v>5</v>
      </c>
      <c r="F17" s="28" t="s">
        <v>46</v>
      </c>
      <c r="G17" s="36" t="s">
        <v>47</v>
      </c>
      <c r="H17" s="36" t="s">
        <v>48</v>
      </c>
      <c r="I17" s="36" t="s">
        <v>30</v>
      </c>
      <c r="J17" s="42" t="s">
        <v>31</v>
      </c>
      <c r="K17" s="37">
        <v>42675</v>
      </c>
      <c r="L17" s="38">
        <v>42794</v>
      </c>
      <c r="M17" s="31">
        <f t="shared" si="1"/>
        <v>1</v>
      </c>
      <c r="N17" s="41" t="s">
        <v>32</v>
      </c>
    </row>
    <row r="18" spans="2:14" ht="63" customHeight="1">
      <c r="B18" s="34" t="s">
        <v>49</v>
      </c>
      <c r="C18" s="34" t="s">
        <v>50</v>
      </c>
      <c r="D18" s="35" t="s">
        <v>51</v>
      </c>
      <c r="E18" s="28">
        <v>6</v>
      </c>
      <c r="F18" s="36" t="s">
        <v>52</v>
      </c>
      <c r="G18" s="36" t="s">
        <v>53</v>
      </c>
      <c r="H18" s="36" t="s">
        <v>54</v>
      </c>
      <c r="I18" s="36" t="s">
        <v>55</v>
      </c>
      <c r="J18" s="36" t="s">
        <v>24</v>
      </c>
      <c r="K18" s="37">
        <v>42653</v>
      </c>
      <c r="L18" s="38">
        <v>42411</v>
      </c>
      <c r="M18" s="31">
        <v>0.8571000000000001</v>
      </c>
      <c r="N18" s="41" t="s">
        <v>32</v>
      </c>
    </row>
    <row r="19" spans="2:14" ht="63" customHeight="1">
      <c r="B19" s="34"/>
      <c r="C19" s="34"/>
      <c r="D19" s="35"/>
      <c r="E19" s="28">
        <v>7</v>
      </c>
      <c r="F19" s="36" t="s">
        <v>56</v>
      </c>
      <c r="G19" s="36" t="s">
        <v>57</v>
      </c>
      <c r="H19" s="43" t="s">
        <v>58</v>
      </c>
      <c r="I19" s="43" t="s">
        <v>30</v>
      </c>
      <c r="J19" s="42" t="s">
        <v>31</v>
      </c>
      <c r="K19" s="37">
        <v>42684</v>
      </c>
      <c r="L19" s="38">
        <v>42948</v>
      </c>
      <c r="M19" s="31">
        <v>1</v>
      </c>
      <c r="N19" s="32">
        <v>7918020</v>
      </c>
    </row>
    <row r="20" spans="2:14" ht="63" customHeight="1">
      <c r="B20" s="34"/>
      <c r="C20" s="34"/>
      <c r="D20" s="35" t="s">
        <v>59</v>
      </c>
      <c r="E20" s="28">
        <v>8</v>
      </c>
      <c r="F20" s="36" t="s">
        <v>60</v>
      </c>
      <c r="G20" s="36" t="s">
        <v>61</v>
      </c>
      <c r="H20" s="36" t="s">
        <v>54</v>
      </c>
      <c r="I20" s="36" t="s">
        <v>55</v>
      </c>
      <c r="J20" s="42" t="s">
        <v>31</v>
      </c>
      <c r="K20" s="37">
        <v>42689</v>
      </c>
      <c r="L20" s="38">
        <v>43100</v>
      </c>
      <c r="M20" s="31">
        <v>1</v>
      </c>
      <c r="N20" s="32">
        <v>64000</v>
      </c>
    </row>
    <row r="21" spans="2:14" ht="63" customHeight="1">
      <c r="B21" s="34"/>
      <c r="C21" s="34" t="s">
        <v>62</v>
      </c>
      <c r="D21" s="35" t="s">
        <v>63</v>
      </c>
      <c r="E21" s="28">
        <v>9</v>
      </c>
      <c r="F21" s="44" t="s">
        <v>64</v>
      </c>
      <c r="G21" s="36" t="s">
        <v>65</v>
      </c>
      <c r="H21" s="36" t="s">
        <v>66</v>
      </c>
      <c r="I21" s="36" t="s">
        <v>67</v>
      </c>
      <c r="J21" s="36" t="s">
        <v>68</v>
      </c>
      <c r="K21" s="37">
        <v>42661</v>
      </c>
      <c r="L21" s="38">
        <v>43453</v>
      </c>
      <c r="M21" s="31">
        <v>0.4</v>
      </c>
      <c r="N21" s="45" t="s">
        <v>32</v>
      </c>
    </row>
    <row r="22" spans="2:14" ht="63" customHeight="1">
      <c r="B22" s="34"/>
      <c r="C22" s="34"/>
      <c r="D22" s="35"/>
      <c r="E22" s="28">
        <v>10</v>
      </c>
      <c r="F22" s="36" t="s">
        <v>69</v>
      </c>
      <c r="G22" s="36" t="s">
        <v>70</v>
      </c>
      <c r="H22" s="36" t="s">
        <v>66</v>
      </c>
      <c r="I22" s="36" t="s">
        <v>71</v>
      </c>
      <c r="J22" s="33" t="s">
        <v>31</v>
      </c>
      <c r="K22" s="37">
        <v>42630</v>
      </c>
      <c r="L22" s="38" t="s">
        <v>72</v>
      </c>
      <c r="M22" s="31">
        <f>15/15</f>
        <v>1</v>
      </c>
      <c r="N22" s="32">
        <v>1230787</v>
      </c>
    </row>
    <row r="23" spans="2:14" ht="63" customHeight="1">
      <c r="B23" s="34"/>
      <c r="C23" s="34"/>
      <c r="D23" s="35"/>
      <c r="E23" s="28">
        <v>11</v>
      </c>
      <c r="F23" s="36" t="s">
        <v>73</v>
      </c>
      <c r="G23" s="36" t="s">
        <v>74</v>
      </c>
      <c r="H23" s="36" t="s">
        <v>66</v>
      </c>
      <c r="I23" s="36" t="s">
        <v>30</v>
      </c>
      <c r="J23" s="33" t="s">
        <v>31</v>
      </c>
      <c r="K23" s="37">
        <v>42642</v>
      </c>
      <c r="L23" s="38">
        <v>42994</v>
      </c>
      <c r="M23" s="46">
        <f>21/21</f>
        <v>1</v>
      </c>
      <c r="N23" s="32">
        <v>1800000</v>
      </c>
    </row>
    <row r="24" spans="2:14" ht="63" customHeight="1">
      <c r="B24" s="34"/>
      <c r="C24" s="34"/>
      <c r="D24" s="35" t="s">
        <v>75</v>
      </c>
      <c r="E24" s="28">
        <v>12</v>
      </c>
      <c r="F24" s="44" t="s">
        <v>76</v>
      </c>
      <c r="G24" s="36" t="s">
        <v>77</v>
      </c>
      <c r="H24" s="36" t="s">
        <v>78</v>
      </c>
      <c r="I24" s="36" t="s">
        <v>79</v>
      </c>
      <c r="J24" s="36" t="s">
        <v>24</v>
      </c>
      <c r="K24" s="37">
        <v>42683</v>
      </c>
      <c r="L24" s="38">
        <v>42916</v>
      </c>
      <c r="M24" s="31">
        <f>23/26</f>
        <v>0.8846153846153846</v>
      </c>
      <c r="N24" s="41" t="s">
        <v>32</v>
      </c>
    </row>
    <row r="25" spans="2:14" ht="63" customHeight="1">
      <c r="B25" s="34"/>
      <c r="C25" s="34"/>
      <c r="D25" s="35"/>
      <c r="E25" s="28">
        <v>13</v>
      </c>
      <c r="F25" s="47" t="s">
        <v>80</v>
      </c>
      <c r="G25" s="36" t="s">
        <v>81</v>
      </c>
      <c r="H25" s="36" t="s">
        <v>82</v>
      </c>
      <c r="I25" s="36" t="s">
        <v>79</v>
      </c>
      <c r="J25" s="36" t="s">
        <v>83</v>
      </c>
      <c r="K25" s="37">
        <v>42649</v>
      </c>
      <c r="L25" s="38" t="s">
        <v>84</v>
      </c>
      <c r="M25" s="31">
        <f>4/30</f>
        <v>0.13333333333333333</v>
      </c>
      <c r="N25" s="45" t="s">
        <v>85</v>
      </c>
    </row>
    <row r="26" spans="2:14" ht="63" customHeight="1">
      <c r="B26" s="34"/>
      <c r="C26" s="34"/>
      <c r="D26" s="35"/>
      <c r="E26" s="28">
        <v>14</v>
      </c>
      <c r="F26" s="36" t="s">
        <v>86</v>
      </c>
      <c r="G26" s="36" t="s">
        <v>87</v>
      </c>
      <c r="H26" s="36" t="s">
        <v>82</v>
      </c>
      <c r="I26" s="36" t="s">
        <v>79</v>
      </c>
      <c r="J26" s="33" t="s">
        <v>31</v>
      </c>
      <c r="K26" s="37">
        <v>42628</v>
      </c>
      <c r="L26" s="38" t="s">
        <v>88</v>
      </c>
      <c r="M26" s="46">
        <f>11/11</f>
        <v>1</v>
      </c>
      <c r="N26" s="45" t="s">
        <v>89</v>
      </c>
    </row>
    <row r="27" spans="2:14" ht="63" customHeight="1">
      <c r="B27" s="34"/>
      <c r="C27" s="34"/>
      <c r="D27" s="35"/>
      <c r="E27" s="28">
        <v>15</v>
      </c>
      <c r="F27" s="44" t="s">
        <v>90</v>
      </c>
      <c r="G27" s="36" t="s">
        <v>91</v>
      </c>
      <c r="H27" s="36" t="s">
        <v>92</v>
      </c>
      <c r="I27" s="36" t="s">
        <v>30</v>
      </c>
      <c r="J27" s="36" t="s">
        <v>24</v>
      </c>
      <c r="K27" s="37">
        <v>42704</v>
      </c>
      <c r="L27" s="38">
        <v>42810</v>
      </c>
      <c r="M27" s="31">
        <v>0.9</v>
      </c>
      <c r="N27" s="32">
        <v>1415340</v>
      </c>
    </row>
    <row r="28" spans="2:14" ht="63" customHeight="1">
      <c r="B28" s="34"/>
      <c r="C28" s="34"/>
      <c r="D28" s="35"/>
      <c r="E28" s="28">
        <v>16</v>
      </c>
      <c r="F28" s="36" t="s">
        <v>93</v>
      </c>
      <c r="G28" s="36" t="s">
        <v>94</v>
      </c>
      <c r="H28" s="36" t="s">
        <v>95</v>
      </c>
      <c r="I28" s="36" t="s">
        <v>30</v>
      </c>
      <c r="J28" s="33" t="s">
        <v>31</v>
      </c>
      <c r="K28" s="37">
        <v>42684</v>
      </c>
      <c r="L28" s="38" t="s">
        <v>96</v>
      </c>
      <c r="M28" s="31">
        <v>1</v>
      </c>
      <c r="N28" s="32">
        <v>554623</v>
      </c>
    </row>
    <row r="29" spans="2:14" ht="63" customHeight="1">
      <c r="B29" s="34"/>
      <c r="C29" s="34"/>
      <c r="D29" s="35"/>
      <c r="E29" s="28">
        <v>19</v>
      </c>
      <c r="F29" s="44" t="s">
        <v>97</v>
      </c>
      <c r="G29" s="48" t="s">
        <v>98</v>
      </c>
      <c r="H29" s="36" t="s">
        <v>99</v>
      </c>
      <c r="I29" s="36" t="s">
        <v>38</v>
      </c>
      <c r="J29" s="44" t="s">
        <v>83</v>
      </c>
      <c r="K29" s="37">
        <v>42824</v>
      </c>
      <c r="L29" s="38">
        <v>43089</v>
      </c>
      <c r="M29" s="31">
        <v>0.23</v>
      </c>
      <c r="N29" s="32"/>
    </row>
    <row r="30" spans="2:14" ht="63" customHeight="1">
      <c r="B30" s="34"/>
      <c r="C30" s="34" t="s">
        <v>100</v>
      </c>
      <c r="D30" s="35" t="s">
        <v>101</v>
      </c>
      <c r="E30" s="28">
        <v>17</v>
      </c>
      <c r="F30" s="36" t="s">
        <v>102</v>
      </c>
      <c r="G30" s="36" t="s">
        <v>103</v>
      </c>
      <c r="H30" s="36" t="s">
        <v>104</v>
      </c>
      <c r="I30" s="36" t="s">
        <v>38</v>
      </c>
      <c r="J30" s="33" t="s">
        <v>31</v>
      </c>
      <c r="K30" s="37">
        <v>42627</v>
      </c>
      <c r="L30" s="38">
        <v>42781</v>
      </c>
      <c r="M30" s="31">
        <f>5/5</f>
        <v>1</v>
      </c>
      <c r="N30" s="41" t="s">
        <v>32</v>
      </c>
    </row>
    <row r="31" spans="2:14" ht="63" customHeight="1">
      <c r="B31" s="34"/>
      <c r="C31" s="34"/>
      <c r="D31" s="35"/>
      <c r="E31" s="28">
        <v>18</v>
      </c>
      <c r="F31" s="36" t="s">
        <v>105</v>
      </c>
      <c r="G31" s="36" t="s">
        <v>106</v>
      </c>
      <c r="H31" s="36" t="s">
        <v>45</v>
      </c>
      <c r="I31" s="36" t="s">
        <v>30</v>
      </c>
      <c r="J31" s="33" t="s">
        <v>31</v>
      </c>
      <c r="K31" s="37">
        <v>42683</v>
      </c>
      <c r="L31" s="38">
        <v>42835</v>
      </c>
      <c r="M31" s="31">
        <f>9/9</f>
        <v>1</v>
      </c>
      <c r="N31" s="41" t="s">
        <v>32</v>
      </c>
    </row>
    <row r="32" spans="2:14" ht="63" customHeight="1">
      <c r="B32" s="34"/>
      <c r="C32" s="34"/>
      <c r="D32" s="35"/>
      <c r="E32" s="28">
        <v>20</v>
      </c>
      <c r="F32" s="44" t="s">
        <v>107</v>
      </c>
      <c r="G32" s="48" t="s">
        <v>108</v>
      </c>
      <c r="H32" s="36" t="s">
        <v>45</v>
      </c>
      <c r="I32" s="36" t="s">
        <v>30</v>
      </c>
      <c r="J32" s="36" t="s">
        <v>24</v>
      </c>
      <c r="K32" s="37">
        <v>42877</v>
      </c>
      <c r="L32" s="38">
        <v>43087</v>
      </c>
      <c r="M32" s="31">
        <v>0.8</v>
      </c>
      <c r="N32" s="41" t="s">
        <v>32</v>
      </c>
    </row>
    <row r="37" spans="2:7" ht="15.75" customHeight="1">
      <c r="B37" s="49" t="s">
        <v>109</v>
      </c>
      <c r="C37" s="49"/>
      <c r="D37" s="49"/>
      <c r="E37" s="49"/>
      <c r="F37" s="49"/>
      <c r="G37" s="49"/>
    </row>
  </sheetData>
  <sheetProtection selectLockedCells="1" selectUnlockedCells="1"/>
  <mergeCells count="30"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  <mergeCell ref="M10:M11"/>
    <mergeCell ref="N10:N11"/>
    <mergeCell ref="B12:B17"/>
    <mergeCell ref="C12:C13"/>
    <mergeCell ref="C14:C17"/>
    <mergeCell ref="D14:D15"/>
    <mergeCell ref="D16:D17"/>
    <mergeCell ref="B18:B32"/>
    <mergeCell ref="C18:C20"/>
    <mergeCell ref="D18:D19"/>
    <mergeCell ref="C21:C29"/>
    <mergeCell ref="D21:D23"/>
    <mergeCell ref="D24:D29"/>
    <mergeCell ref="C30:C32"/>
    <mergeCell ref="D30:D32"/>
    <mergeCell ref="B37:G37"/>
  </mergeCells>
  <printOptions/>
  <pageMargins left="0.15763888888888888" right="0.15763888888888888" top="0.15763888888888888" bottom="0.19652777777777777" header="0.5118055555555555" footer="0.5118055555555555"/>
  <pageSetup horizontalDpi="300" verticalDpi="300" orientation="landscape" paperSize="9" scale="60"/>
  <legacyDrawing r:id="rId2"/>
  <oleObjects>
    <oleObject progId="" shapeId="567787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2018-03-09T15:29:23Z</dcterms:modified>
  <cp:category/>
  <cp:version/>
  <cp:contentType/>
  <cp:contentStatus/>
  <cp:revision>21</cp:revision>
</cp:coreProperties>
</file>